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tthaovph\Downloads\"/>
    </mc:Choice>
  </mc:AlternateContent>
  <xr:revisionPtr revIDLastSave="0" documentId="13_ncr:1_{F13C2445-7F69-46A1-927B-6D601459B8B5}" xr6:coauthVersionLast="47" xr6:coauthVersionMax="47" xr10:uidLastSave="{00000000-0000-0000-0000-000000000000}"/>
  <bookViews>
    <workbookView xWindow="-120" yWindow="-120" windowWidth="24240" windowHeight="13020" tabRatio="870" firstSheet="1" activeTab="2" xr2:uid="{00000000-000D-0000-FFFF-FFFF00000000}"/>
  </bookViews>
  <sheets>
    <sheet name="Mục lục" sheetId="81" state="hidden" r:id="rId1"/>
    <sheet name="Tổng quan" sheetId="91" r:id="rId2"/>
    <sheet name="1.GRDP" sheetId="67" r:id="rId3"/>
    <sheet name="2. Cây hàng năm" sheetId="97" state="hidden" r:id="rId4"/>
    <sheet name="3. Cây lâu năm" sheetId="98" state="hidden" r:id="rId5"/>
    <sheet name="2.Nong nghiep" sheetId="62" r:id="rId6"/>
    <sheet name="3.CN, LN, TS quy" sheetId="99" r:id="rId7"/>
    <sheet name="4.IIPthang" sheetId="55" r:id="rId8"/>
    <sheet name="5.IIPquy" sheetId="56" r:id="rId9"/>
    <sheet name="6.SPCNthang" sheetId="57" r:id="rId10"/>
    <sheet name="9.SPCNquy" sheetId="58" state="hidden" r:id="rId11"/>
    <sheet name="7.ton kho" sheetId="83" r:id="rId12"/>
    <sheet name="8.tieu thu" sheetId="82" r:id="rId13"/>
    <sheet name="9.TMBLHH&amp;DTDV" sheetId="100" r:id="rId14"/>
    <sheet name="10.Doanh nghiep" sheetId="75" r:id="rId15"/>
    <sheet name="13.Tong muc" sheetId="74" state="hidden" r:id="rId16"/>
    <sheet name="14. Tong muc quy" sheetId="92" state="hidden" r:id="rId17"/>
    <sheet name="15.DTBLthang" sheetId="21" state="hidden" r:id="rId18"/>
    <sheet name="16.DTBL quy" sheetId="93" state="hidden" r:id="rId19"/>
    <sheet name="11.DT van tai" sheetId="52" r:id="rId20"/>
    <sheet name="12. DT Vtai quy" sheetId="53" r:id="rId21"/>
    <sheet name="13.Vantaithang" sheetId="47" r:id="rId22"/>
    <sheet name="14.Vantaiquy" sheetId="33" r:id="rId23"/>
    <sheet name="15.Thu NSNN" sheetId="86" r:id="rId24"/>
    <sheet name="16.Chi NSNN" sheetId="87" r:id="rId25"/>
    <sheet name="17.NHNN" sheetId="88" r:id="rId26"/>
    <sheet name="18.VĐTTXH" sheetId="59" r:id="rId27"/>
    <sheet name="19.VonNSNNthang" sheetId="60" r:id="rId28"/>
    <sheet name="20.VonNSNNquy" sheetId="61" r:id="rId29"/>
    <sheet name="21.Thu hut dau tu" sheetId="76" r:id="rId30"/>
    <sheet name="22.Xuatkhau" sheetId="85" r:id="rId31"/>
    <sheet name="23. Nhapkhau" sheetId="84" r:id="rId32"/>
    <sheet name="24.CPI" sheetId="26" r:id="rId33"/>
    <sheet name="25. CSG NN-CN" sheetId="90" r:id="rId34"/>
    <sheet name="26.XHMT" sheetId="39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>'[1]PNT-QUOT-#3'!#REF!</definedName>
    <definedName name="\z">'[1]COAT&amp;WRAP-QIOT-#3'!#REF!</definedName>
    <definedName name="_________h1" localSheetId="2" hidden="1">{"'TDTGT (theo Dphuong)'!$A$4:$F$75"}</definedName>
    <definedName name="_________h1" localSheetId="17" hidden="1">{"'TDTGT (theo Dphuong)'!$A$4:$F$75"}</definedName>
    <definedName name="_________h1" localSheetId="25" hidden="1">{"'TDTGT (theo Dphuong)'!$A$4:$F$75"}</definedName>
    <definedName name="_________h1" localSheetId="26" hidden="1">{"'TDTGT (theo Dphuong)'!$A$4:$F$75"}</definedName>
    <definedName name="_________h1" localSheetId="27" hidden="1">{"'TDTGT (theo Dphuong)'!$A$4:$F$75"}</definedName>
    <definedName name="_________h1" localSheetId="5" hidden="1">{"'TDTGT (theo Dphuong)'!$A$4:$F$75"}</definedName>
    <definedName name="_________h1" localSheetId="28" hidden="1">{"'TDTGT (theo Dphuong)'!$A$4:$F$75"}</definedName>
    <definedName name="_________h1" localSheetId="32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hidden="1">{"'TDTGT (theo Dphuong)'!$A$4:$F$75"}</definedName>
    <definedName name="________h1" localSheetId="2" hidden="1">{"'TDTGT (theo Dphuong)'!$A$4:$F$75"}</definedName>
    <definedName name="________h1" localSheetId="17" hidden="1">{"'TDTGT (theo Dphuong)'!$A$4:$F$75"}</definedName>
    <definedName name="________h1" localSheetId="25" hidden="1">{"'TDTGT (theo Dphuong)'!$A$4:$F$75"}</definedName>
    <definedName name="________h1" localSheetId="26" hidden="1">{"'TDTGT (theo Dphuong)'!$A$4:$F$75"}</definedName>
    <definedName name="________h1" localSheetId="27" hidden="1">{"'TDTGT (theo Dphuong)'!$A$4:$F$75"}</definedName>
    <definedName name="________h1" localSheetId="5" hidden="1">{"'TDTGT (theo Dphuong)'!$A$4:$F$75"}</definedName>
    <definedName name="________h1" localSheetId="28" hidden="1">{"'TDTGT (theo Dphuong)'!$A$4:$F$75"}</definedName>
    <definedName name="________h1" localSheetId="32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hidden="1">{"'TDTGT (theo Dphuong)'!$A$4:$F$75"}</definedName>
    <definedName name="_______h1" localSheetId="2" hidden="1">{"'TDTGT (theo Dphuong)'!$A$4:$F$75"}</definedName>
    <definedName name="_______h1" localSheetId="17" hidden="1">{"'TDTGT (theo Dphuong)'!$A$4:$F$75"}</definedName>
    <definedName name="_______h1" localSheetId="25" hidden="1">{"'TDTGT (theo Dphuong)'!$A$4:$F$75"}</definedName>
    <definedName name="_______h1" localSheetId="26" hidden="1">{"'TDTGT (theo Dphuong)'!$A$4:$F$75"}</definedName>
    <definedName name="_______h1" localSheetId="27" hidden="1">{"'TDTGT (theo Dphuong)'!$A$4:$F$75"}</definedName>
    <definedName name="_______h1" localSheetId="5" hidden="1">{"'TDTGT (theo Dphuong)'!$A$4:$F$75"}</definedName>
    <definedName name="_______h1" localSheetId="28" hidden="1">{"'TDTGT (theo Dphuong)'!$A$4:$F$75"}</definedName>
    <definedName name="_______h1" localSheetId="32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hidden="1">{"'TDTGT (theo Dphuong)'!$A$4:$F$75"}</definedName>
    <definedName name="______B5" localSheetId="2" hidden="1">{#N/A,#N/A,FALSE,"Chung"}</definedName>
    <definedName name="______B5" localSheetId="17" hidden="1">{#N/A,#N/A,FALSE,"Chung"}</definedName>
    <definedName name="______B5" localSheetId="25" hidden="1">{#N/A,#N/A,FALSE,"Chung"}</definedName>
    <definedName name="______B5" localSheetId="26" hidden="1">{#N/A,#N/A,FALSE,"Chung"}</definedName>
    <definedName name="______B5" localSheetId="27" hidden="1">{#N/A,#N/A,FALSE,"Chung"}</definedName>
    <definedName name="______B5" localSheetId="5" hidden="1">{#N/A,#N/A,FALSE,"Chung"}</definedName>
    <definedName name="______B5" localSheetId="28" hidden="1">{#N/A,#N/A,FALSE,"Chung"}</definedName>
    <definedName name="______B5" localSheetId="32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hidden="1">{#N/A,#N/A,FALSE,"Chung"}</definedName>
    <definedName name="______h1" localSheetId="2" hidden="1">{"'TDTGT (theo Dphuong)'!$A$4:$F$75"}</definedName>
    <definedName name="______h1" localSheetId="17" hidden="1">{"'TDTGT (theo Dphuong)'!$A$4:$F$75"}</definedName>
    <definedName name="______h1" localSheetId="25" hidden="1">{"'TDTGT (theo Dphuong)'!$A$4:$F$75"}</definedName>
    <definedName name="______h1" localSheetId="26" hidden="1">{"'TDTGT (theo Dphuong)'!$A$4:$F$75"}</definedName>
    <definedName name="______h1" localSheetId="27" hidden="1">{"'TDTGT (theo Dphuong)'!$A$4:$F$75"}</definedName>
    <definedName name="______h1" localSheetId="5" hidden="1">{"'TDTGT (theo Dphuong)'!$A$4:$F$75"}</definedName>
    <definedName name="______h1" localSheetId="28" hidden="1">{"'TDTGT (theo Dphuong)'!$A$4:$F$75"}</definedName>
    <definedName name="______h1" localSheetId="32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hidden="1">{"'TDTGT (theo Dphuong)'!$A$4:$F$75"}</definedName>
    <definedName name="______h2" localSheetId="2" hidden="1">{"'TDTGT (theo Dphuong)'!$A$4:$F$75"}</definedName>
    <definedName name="______h2" localSheetId="17" hidden="1">{"'TDTGT (theo Dphuong)'!$A$4:$F$75"}</definedName>
    <definedName name="______h2" localSheetId="25" hidden="1">{"'TDTGT (theo Dphuong)'!$A$4:$F$75"}</definedName>
    <definedName name="______h2" localSheetId="26" hidden="1">{"'TDTGT (theo Dphuong)'!$A$4:$F$75"}</definedName>
    <definedName name="______h2" localSheetId="27" hidden="1">{"'TDTGT (theo Dphuong)'!$A$4:$F$75"}</definedName>
    <definedName name="______h2" localSheetId="5" hidden="1">{"'TDTGT (theo Dphuong)'!$A$4:$F$75"}</definedName>
    <definedName name="______h2" localSheetId="28" hidden="1">{"'TDTGT (theo Dphuong)'!$A$4:$F$75"}</definedName>
    <definedName name="______h2" localSheetId="32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hidden="1">{"'TDTGT (theo Dphuong)'!$A$4:$F$75"}</definedName>
    <definedName name="_____B5" localSheetId="2" hidden="1">{#N/A,#N/A,FALSE,"Chung"}</definedName>
    <definedName name="_____B5" localSheetId="17" hidden="1">{#N/A,#N/A,FALSE,"Chung"}</definedName>
    <definedName name="_____B5" localSheetId="25" hidden="1">{#N/A,#N/A,FALSE,"Chung"}</definedName>
    <definedName name="_____B5" localSheetId="26" hidden="1">{#N/A,#N/A,FALSE,"Chung"}</definedName>
    <definedName name="_____B5" localSheetId="27" hidden="1">{#N/A,#N/A,FALSE,"Chung"}</definedName>
    <definedName name="_____B5" localSheetId="5" hidden="1">{#N/A,#N/A,FALSE,"Chung"}</definedName>
    <definedName name="_____B5" localSheetId="28" hidden="1">{#N/A,#N/A,FALSE,"Chung"}</definedName>
    <definedName name="_____B5" localSheetId="32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hidden="1">{#N/A,#N/A,FALSE,"Chung"}</definedName>
    <definedName name="_____h1" localSheetId="2" hidden="1">{"'TDTGT (theo Dphuong)'!$A$4:$F$75"}</definedName>
    <definedName name="_____h1" localSheetId="17" hidden="1">{"'TDTGT (theo Dphuong)'!$A$4:$F$75"}</definedName>
    <definedName name="_____h1" localSheetId="25" hidden="1">{"'TDTGT (theo Dphuong)'!$A$4:$F$75"}</definedName>
    <definedName name="_____h1" localSheetId="26" hidden="1">{"'TDTGT (theo Dphuong)'!$A$4:$F$75"}</definedName>
    <definedName name="_____h1" localSheetId="27" hidden="1">{"'TDTGT (theo Dphuong)'!$A$4:$F$75"}</definedName>
    <definedName name="_____h1" localSheetId="5" hidden="1">{"'TDTGT (theo Dphuong)'!$A$4:$F$75"}</definedName>
    <definedName name="_____h1" localSheetId="28" hidden="1">{"'TDTGT (theo Dphuong)'!$A$4:$F$75"}</definedName>
    <definedName name="_____h1" localSheetId="32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hidden="1">{"'TDTGT (theo Dphuong)'!$A$4:$F$75"}</definedName>
    <definedName name="_____h2" localSheetId="2" hidden="1">{"'TDTGT (theo Dphuong)'!$A$4:$F$75"}</definedName>
    <definedName name="_____h2" localSheetId="17" hidden="1">{"'TDTGT (theo Dphuong)'!$A$4:$F$75"}</definedName>
    <definedName name="_____h2" localSheetId="25" hidden="1">{"'TDTGT (theo Dphuong)'!$A$4:$F$75"}</definedName>
    <definedName name="_____h2" localSheetId="26" hidden="1">{"'TDTGT (theo Dphuong)'!$A$4:$F$75"}</definedName>
    <definedName name="_____h2" localSheetId="27" hidden="1">{"'TDTGT (theo Dphuong)'!$A$4:$F$75"}</definedName>
    <definedName name="_____h2" localSheetId="5" hidden="1">{"'TDTGT (theo Dphuong)'!$A$4:$F$75"}</definedName>
    <definedName name="_____h2" localSheetId="28" hidden="1">{"'TDTGT (theo Dphuong)'!$A$4:$F$75"}</definedName>
    <definedName name="_____h2" localSheetId="32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hidden="1">{"'TDTGT (theo Dphuong)'!$A$4:$F$75"}</definedName>
    <definedName name="____B5" localSheetId="2" hidden="1">{#N/A,#N/A,FALSE,"Chung"}</definedName>
    <definedName name="____B5" localSheetId="17" hidden="1">{#N/A,#N/A,FALSE,"Chung"}</definedName>
    <definedName name="____B5" localSheetId="25" hidden="1">{#N/A,#N/A,FALSE,"Chung"}</definedName>
    <definedName name="____B5" localSheetId="26" hidden="1">{#N/A,#N/A,FALSE,"Chung"}</definedName>
    <definedName name="____B5" localSheetId="27" hidden="1">{#N/A,#N/A,FALSE,"Chung"}</definedName>
    <definedName name="____B5" localSheetId="5" hidden="1">{#N/A,#N/A,FALSE,"Chung"}</definedName>
    <definedName name="____B5" localSheetId="28" hidden="1">{#N/A,#N/A,FALSE,"Chung"}</definedName>
    <definedName name="____B5" localSheetId="32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hidden="1">{#N/A,#N/A,FALSE,"Chung"}</definedName>
    <definedName name="____h1" localSheetId="2" hidden="1">{"'TDTGT (theo Dphuong)'!$A$4:$F$75"}</definedName>
    <definedName name="____h1" localSheetId="17" hidden="1">{"'TDTGT (theo Dphuong)'!$A$4:$F$75"}</definedName>
    <definedName name="____h1" localSheetId="25" hidden="1">{"'TDTGT (theo Dphuong)'!$A$4:$F$75"}</definedName>
    <definedName name="____h1" localSheetId="26" hidden="1">{"'TDTGT (theo Dphuong)'!$A$4:$F$75"}</definedName>
    <definedName name="____h1" localSheetId="27" hidden="1">{"'TDTGT (theo Dphuong)'!$A$4:$F$75"}</definedName>
    <definedName name="____h1" localSheetId="5" hidden="1">{"'TDTGT (theo Dphuong)'!$A$4:$F$75"}</definedName>
    <definedName name="____h1" localSheetId="28" hidden="1">{"'TDTGT (theo Dphuong)'!$A$4:$F$75"}</definedName>
    <definedName name="____h1" localSheetId="32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hidden="1">{"'TDTGT (theo Dphuong)'!$A$4:$F$75"}</definedName>
    <definedName name="____h2" localSheetId="2" hidden="1">{"'TDTGT (theo Dphuong)'!$A$4:$F$75"}</definedName>
    <definedName name="____h2" localSheetId="17" hidden="1">{"'TDTGT (theo Dphuong)'!$A$4:$F$75"}</definedName>
    <definedName name="____h2" localSheetId="25" hidden="1">{"'TDTGT (theo Dphuong)'!$A$4:$F$75"}</definedName>
    <definedName name="____h2" localSheetId="26" hidden="1">{"'TDTGT (theo Dphuong)'!$A$4:$F$75"}</definedName>
    <definedName name="____h2" localSheetId="27" hidden="1">{"'TDTGT (theo Dphuong)'!$A$4:$F$75"}</definedName>
    <definedName name="____h2" localSheetId="5" hidden="1">{"'TDTGT (theo Dphuong)'!$A$4:$F$75"}</definedName>
    <definedName name="____h2" localSheetId="28" hidden="1">{"'TDTGT (theo Dphuong)'!$A$4:$F$75"}</definedName>
    <definedName name="____h2" localSheetId="32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hidden="1">{"'TDTGT (theo Dphuong)'!$A$4:$F$75"}</definedName>
    <definedName name="___B5" localSheetId="2" hidden="1">{#N/A,#N/A,FALSE,"Chung"}</definedName>
    <definedName name="___B5" localSheetId="17" hidden="1">{#N/A,#N/A,FALSE,"Chung"}</definedName>
    <definedName name="___B5" localSheetId="25" hidden="1">{#N/A,#N/A,FALSE,"Chung"}</definedName>
    <definedName name="___B5" localSheetId="26" hidden="1">{#N/A,#N/A,FALSE,"Chung"}</definedName>
    <definedName name="___B5" localSheetId="27" hidden="1">{#N/A,#N/A,FALSE,"Chung"}</definedName>
    <definedName name="___B5" localSheetId="5" hidden="1">{#N/A,#N/A,FALSE,"Chung"}</definedName>
    <definedName name="___B5" localSheetId="28" hidden="1">{#N/A,#N/A,FALSE,"Chung"}</definedName>
    <definedName name="___B5" localSheetId="32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hidden="1">{#N/A,#N/A,FALSE,"Chung"}</definedName>
    <definedName name="___h1" localSheetId="2" hidden="1">{"'TDTGT (theo Dphuong)'!$A$4:$F$75"}</definedName>
    <definedName name="___h1" localSheetId="17" hidden="1">{"'TDTGT (theo Dphuong)'!$A$4:$F$75"}</definedName>
    <definedName name="___h1" localSheetId="25" hidden="1">{"'TDTGT (theo Dphuong)'!$A$4:$F$75"}</definedName>
    <definedName name="___h1" localSheetId="26" hidden="1">{"'TDTGT (theo Dphuong)'!$A$4:$F$75"}</definedName>
    <definedName name="___h1" localSheetId="27" hidden="1">{"'TDTGT (theo Dphuong)'!$A$4:$F$75"}</definedName>
    <definedName name="___h1" localSheetId="5" hidden="1">{"'TDTGT (theo Dphuong)'!$A$4:$F$75"}</definedName>
    <definedName name="___h1" localSheetId="28" hidden="1">{"'TDTGT (theo Dphuong)'!$A$4:$F$75"}</definedName>
    <definedName name="___h1" localSheetId="32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hidden="1">{"'TDTGT (theo Dphuong)'!$A$4:$F$75"}</definedName>
    <definedName name="___h2" localSheetId="2" hidden="1">{"'TDTGT (theo Dphuong)'!$A$4:$F$75"}</definedName>
    <definedName name="___h2" localSheetId="17" hidden="1">{"'TDTGT (theo Dphuong)'!$A$4:$F$75"}</definedName>
    <definedName name="___h2" localSheetId="25" hidden="1">{"'TDTGT (theo Dphuong)'!$A$4:$F$75"}</definedName>
    <definedName name="___h2" localSheetId="26" hidden="1">{"'TDTGT (theo Dphuong)'!$A$4:$F$75"}</definedName>
    <definedName name="___h2" localSheetId="27" hidden="1">{"'TDTGT (theo Dphuong)'!$A$4:$F$75"}</definedName>
    <definedName name="___h2" localSheetId="5" hidden="1">{"'TDTGT (theo Dphuong)'!$A$4:$F$75"}</definedName>
    <definedName name="___h2" localSheetId="28" hidden="1">{"'TDTGT (theo Dphuong)'!$A$4:$F$75"}</definedName>
    <definedName name="___h2" localSheetId="32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hidden="1">{"'TDTGT (theo Dphuong)'!$A$4:$F$75"}</definedName>
    <definedName name="__B5" localSheetId="2" hidden="1">{#N/A,#N/A,FALSE,"Chung"}</definedName>
    <definedName name="__B5" localSheetId="17" hidden="1">{#N/A,#N/A,FALSE,"Chung"}</definedName>
    <definedName name="__B5" localSheetId="25" hidden="1">{#N/A,#N/A,FALSE,"Chung"}</definedName>
    <definedName name="__B5" localSheetId="26" hidden="1">{#N/A,#N/A,FALSE,"Chung"}</definedName>
    <definedName name="__B5" localSheetId="27" hidden="1">{#N/A,#N/A,FALSE,"Chung"}</definedName>
    <definedName name="__B5" localSheetId="5" hidden="1">{#N/A,#N/A,FALSE,"Chung"}</definedName>
    <definedName name="__B5" localSheetId="28" hidden="1">{#N/A,#N/A,FALSE,"Chung"}</definedName>
    <definedName name="__B5" localSheetId="32" hidden="1">{#N/A,#N/A,FALSE,"Chung"}</definedName>
    <definedName name="__B5" localSheetId="11" hidden="1">{#N/A,#N/A,FALSE,"Chung"}</definedName>
    <definedName name="__B5" localSheetId="12" hidden="1">{#N/A,#N/A,FALSE,"Chung"}</definedName>
    <definedName name="__B5" hidden="1">{#N/A,#N/A,FALSE,"Chung"}</definedName>
    <definedName name="__h1" localSheetId="2" hidden="1">{"'TDTGT (theo Dphuong)'!$A$4:$F$75"}</definedName>
    <definedName name="__h1" localSheetId="17" hidden="1">{"'TDTGT (theo Dphuong)'!$A$4:$F$75"}</definedName>
    <definedName name="__h1" localSheetId="25" hidden="1">{"'TDTGT (theo Dphuong)'!$A$4:$F$75"}</definedName>
    <definedName name="__h1" localSheetId="26" hidden="1">{"'TDTGT (theo Dphuong)'!$A$4:$F$75"}</definedName>
    <definedName name="__h1" localSheetId="27" hidden="1">{"'TDTGT (theo Dphuong)'!$A$4:$F$75"}</definedName>
    <definedName name="__h1" localSheetId="5" hidden="1">{"'TDTGT (theo Dphuong)'!$A$4:$F$75"}</definedName>
    <definedName name="__h1" localSheetId="28" hidden="1">{"'TDTGT (theo Dphuong)'!$A$4:$F$75"}</definedName>
    <definedName name="__h1" localSheetId="32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hidden="1">{"'TDTGT (theo Dphuong)'!$A$4:$F$75"}</definedName>
    <definedName name="__h2" localSheetId="2" hidden="1">{"'TDTGT (theo Dphuong)'!$A$4:$F$75"}</definedName>
    <definedName name="__h2" localSheetId="17" hidden="1">{"'TDTGT (theo Dphuong)'!$A$4:$F$75"}</definedName>
    <definedName name="__h2" localSheetId="25" hidden="1">{"'TDTGT (theo Dphuong)'!$A$4:$F$75"}</definedName>
    <definedName name="__h2" localSheetId="26" hidden="1">{"'TDTGT (theo Dphuong)'!$A$4:$F$75"}</definedName>
    <definedName name="__h2" localSheetId="27" hidden="1">{"'TDTGT (theo Dphuong)'!$A$4:$F$75"}</definedName>
    <definedName name="__h2" localSheetId="5" hidden="1">{"'TDTGT (theo Dphuong)'!$A$4:$F$75"}</definedName>
    <definedName name="__h2" localSheetId="28" hidden="1">{"'TDTGT (theo Dphuong)'!$A$4:$F$75"}</definedName>
    <definedName name="__h2" localSheetId="32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hidden="1">{"'TDTGT (theo Dphuong)'!$A$4:$F$75"}</definedName>
    <definedName name="_B5" localSheetId="2" hidden="1">{#N/A,#N/A,FALSE,"Chung"}</definedName>
    <definedName name="_B5" localSheetId="17" hidden="1">{#N/A,#N/A,FALSE,"Chung"}</definedName>
    <definedName name="_B5" localSheetId="25" hidden="1">{#N/A,#N/A,FALSE,"Chung"}</definedName>
    <definedName name="_B5" localSheetId="26" hidden="1">{#N/A,#N/A,FALSE,"Chung"}</definedName>
    <definedName name="_B5" localSheetId="27" hidden="1">{#N/A,#N/A,FALSE,"Chung"}</definedName>
    <definedName name="_B5" localSheetId="5" hidden="1">{#N/A,#N/A,FALSE,"Chung"}</definedName>
    <definedName name="_B5" localSheetId="28" hidden="1">{#N/A,#N/A,FALSE,"Chung"}</definedName>
    <definedName name="_B5" localSheetId="32" hidden="1">{#N/A,#N/A,FALSE,"Chung"}</definedName>
    <definedName name="_B5" localSheetId="11" hidden="1">{#N/A,#N/A,FALSE,"Chung"}</definedName>
    <definedName name="_B5" localSheetId="12" hidden="1">{#N/A,#N/A,FALSE,"Chung"}</definedName>
    <definedName name="_B5" hidden="1">{#N/A,#N/A,FALSE,"Chung"}</definedName>
    <definedName name="_Fill" localSheetId="2" hidden="1">#REF!</definedName>
    <definedName name="_Fill" localSheetId="21" hidden="1">#REF!</definedName>
    <definedName name="_Fill" localSheetId="17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5" hidden="1">#REF!</definedName>
    <definedName name="_Fill" localSheetId="28" hidden="1">#REF!</definedName>
    <definedName name="_Fill" localSheetId="32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localSheetId="10" hidden="1">#REF!</definedName>
    <definedName name="_Fill" hidden="1">#REF!</definedName>
    <definedName name="_xlnm._FilterDatabase" localSheetId="14" hidden="1">'10.Doanh nghiep'!#REF!</definedName>
    <definedName name="_h1" localSheetId="2" hidden="1">{"'TDTGT (theo Dphuong)'!$A$4:$F$75"}</definedName>
    <definedName name="_h1" localSheetId="17" hidden="1">{"'TDTGT (theo Dphuong)'!$A$4:$F$75"}</definedName>
    <definedName name="_h1" localSheetId="25" hidden="1">{"'TDTGT (theo Dphuong)'!$A$4:$F$75"}</definedName>
    <definedName name="_h1" localSheetId="26" hidden="1">{"'TDTGT (theo Dphuong)'!$A$4:$F$75"}</definedName>
    <definedName name="_h1" localSheetId="27" hidden="1">{"'TDTGT (theo Dphuong)'!$A$4:$F$75"}</definedName>
    <definedName name="_h1" localSheetId="5" hidden="1">{"'TDTGT (theo Dphuong)'!$A$4:$F$75"}</definedName>
    <definedName name="_h1" localSheetId="28" hidden="1">{"'TDTGT (theo Dphuong)'!$A$4:$F$75"}</definedName>
    <definedName name="_h1" localSheetId="32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hidden="1">{"'TDTGT (theo Dphuong)'!$A$4:$F$75"}</definedName>
    <definedName name="_h2" localSheetId="2" hidden="1">{"'TDTGT (theo Dphuong)'!$A$4:$F$75"}</definedName>
    <definedName name="_h2" localSheetId="17" hidden="1">{"'TDTGT (theo Dphuong)'!$A$4:$F$75"}</definedName>
    <definedName name="_h2" localSheetId="25" hidden="1">{"'TDTGT (theo Dphuong)'!$A$4:$F$75"}</definedName>
    <definedName name="_h2" localSheetId="26" hidden="1">{"'TDTGT (theo Dphuong)'!$A$4:$F$75"}</definedName>
    <definedName name="_h2" localSheetId="27" hidden="1">{"'TDTGT (theo Dphuong)'!$A$4:$F$75"}</definedName>
    <definedName name="_h2" localSheetId="5" hidden="1">{"'TDTGT (theo Dphuong)'!$A$4:$F$75"}</definedName>
    <definedName name="_h2" localSheetId="28" hidden="1">{"'TDTGT (theo Dphuong)'!$A$4:$F$75"}</definedName>
    <definedName name="_h2" localSheetId="32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">'[1]PNT-QUOT-#3'!#REF!</definedName>
    <definedName name="abc" localSheetId="2" hidden="1">{"'TDTGT (theo Dphuong)'!$A$4:$F$75"}</definedName>
    <definedName name="abc" localSheetId="17" hidden="1">{"'TDTGT (theo Dphuong)'!$A$4:$F$75"}</definedName>
    <definedName name="abc" localSheetId="25" hidden="1">{"'TDTGT (theo Dphuong)'!$A$4:$F$75"}</definedName>
    <definedName name="abc" localSheetId="26" hidden="1">{"'TDTGT (theo Dphuong)'!$A$4:$F$75"}</definedName>
    <definedName name="abc" localSheetId="27" hidden="1">{"'TDTGT (theo Dphuong)'!$A$4:$F$75"}</definedName>
    <definedName name="abc" localSheetId="5" hidden="1">{"'TDTGT (theo Dphuong)'!$A$4:$F$75"}</definedName>
    <definedName name="abc" localSheetId="28" hidden="1">{"'TDTGT (theo Dphuong)'!$A$4:$F$75"}</definedName>
    <definedName name="abc" localSheetId="32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hidden="1">{"'TDTGT (theo Dphuong)'!$A$4:$F$75"}</definedName>
    <definedName name="adsf" localSheetId="2">#REF!</definedName>
    <definedName name="adsf" localSheetId="21">#REF!</definedName>
    <definedName name="adsf" localSheetId="17">#REF!</definedName>
    <definedName name="adsf" localSheetId="25">#REF!</definedName>
    <definedName name="adsf" localSheetId="5">#REF!</definedName>
    <definedName name="adsf" localSheetId="28">#REF!</definedName>
    <definedName name="adsf" localSheetId="32">#REF!</definedName>
    <definedName name="adsf" localSheetId="8">#REF!</definedName>
    <definedName name="adsf" localSheetId="11">#REF!</definedName>
    <definedName name="adsf" localSheetId="12">#REF!</definedName>
    <definedName name="adsf" localSheetId="10">#REF!</definedName>
    <definedName name="adsf">#REF!</definedName>
    <definedName name="anpha" localSheetId="2">#REF!</definedName>
    <definedName name="anpha" localSheetId="21">#REF!</definedName>
    <definedName name="anpha" localSheetId="17">#REF!</definedName>
    <definedName name="anpha" localSheetId="25">#REF!</definedName>
    <definedName name="anpha" localSheetId="26">#REF!</definedName>
    <definedName name="anpha" localSheetId="27">#REF!</definedName>
    <definedName name="anpha" localSheetId="5">#REF!</definedName>
    <definedName name="anpha" localSheetId="28">#REF!</definedName>
    <definedName name="anpha" localSheetId="32">#REF!</definedName>
    <definedName name="anpha" localSheetId="8">#REF!</definedName>
    <definedName name="anpha" localSheetId="11">#REF!</definedName>
    <definedName name="anpha" localSheetId="12">#REF!</definedName>
    <definedName name="anpha" localSheetId="10">#REF!</definedName>
    <definedName name="anpha">#REF!</definedName>
    <definedName name="B">'[1]PNT-QUOT-#3'!#REF!</definedName>
    <definedName name="B5new" localSheetId="2" hidden="1">{"'TDTGT (theo Dphuong)'!$A$4:$F$75"}</definedName>
    <definedName name="B5new" localSheetId="17" hidden="1">{"'TDTGT (theo Dphuong)'!$A$4:$F$75"}</definedName>
    <definedName name="B5new" localSheetId="25" hidden="1">{"'TDTGT (theo Dphuong)'!$A$4:$F$75"}</definedName>
    <definedName name="B5new" localSheetId="26" hidden="1">{"'TDTGT (theo Dphuong)'!$A$4:$F$75"}</definedName>
    <definedName name="B5new" localSheetId="27" hidden="1">{"'TDTGT (theo Dphuong)'!$A$4:$F$75"}</definedName>
    <definedName name="B5new" localSheetId="5" hidden="1">{"'TDTGT (theo Dphuong)'!$A$4:$F$75"}</definedName>
    <definedName name="B5new" localSheetId="28" hidden="1">{"'TDTGT (theo Dphuong)'!$A$4:$F$75"}</definedName>
    <definedName name="B5new" localSheetId="32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hidden="1">{"'TDTGT (theo Dphuong)'!$A$4:$F$75"}</definedName>
    <definedName name="beta" localSheetId="2">#REF!</definedName>
    <definedName name="beta" localSheetId="21">#REF!</definedName>
    <definedName name="beta" localSheetId="17">#REF!</definedName>
    <definedName name="beta" localSheetId="25">#REF!</definedName>
    <definedName name="beta" localSheetId="5">#REF!</definedName>
    <definedName name="beta" localSheetId="28">#REF!</definedName>
    <definedName name="beta" localSheetId="32">#REF!</definedName>
    <definedName name="beta" localSheetId="8">#REF!</definedName>
    <definedName name="beta" localSheetId="11">#REF!</definedName>
    <definedName name="beta" localSheetId="12">#REF!</definedName>
    <definedName name="beta" localSheetId="10">#REF!</definedName>
    <definedName name="beta">#REF!</definedName>
    <definedName name="BT" localSheetId="2">#REF!</definedName>
    <definedName name="BT" localSheetId="21">#REF!</definedName>
    <definedName name="BT" localSheetId="17">#REF!</definedName>
    <definedName name="BT" localSheetId="25">#REF!</definedName>
    <definedName name="BT" localSheetId="26">#REF!</definedName>
    <definedName name="BT" localSheetId="27">#REF!</definedName>
    <definedName name="BT" localSheetId="5">#REF!</definedName>
    <definedName name="BT" localSheetId="28">#REF!</definedName>
    <definedName name="BT" localSheetId="32">#REF!</definedName>
    <definedName name="BT" localSheetId="8">#REF!</definedName>
    <definedName name="BT" localSheetId="11">#REF!</definedName>
    <definedName name="BT" localSheetId="12">#REF!</definedName>
    <definedName name="BT" localSheetId="10">#REF!</definedName>
    <definedName name="BT">#REF!</definedName>
    <definedName name="bv" localSheetId="2">#REF!</definedName>
    <definedName name="bv" localSheetId="21">#REF!</definedName>
    <definedName name="bv" localSheetId="17">#REF!</definedName>
    <definedName name="bv" localSheetId="25">#REF!</definedName>
    <definedName name="bv" localSheetId="26">#REF!</definedName>
    <definedName name="bv" localSheetId="27">#REF!</definedName>
    <definedName name="bv" localSheetId="5">#REF!</definedName>
    <definedName name="bv" localSheetId="28">#REF!</definedName>
    <definedName name="bv" localSheetId="32">#REF!</definedName>
    <definedName name="bv" localSheetId="8">#REF!</definedName>
    <definedName name="bv" localSheetId="11">#REF!</definedName>
    <definedName name="bv" localSheetId="12">#REF!</definedName>
    <definedName name="bv" localSheetId="10">#REF!</definedName>
    <definedName name="bv">#REF!</definedName>
    <definedName name="COAT">'[1]PNT-QUOT-#3'!#REF!</definedName>
    <definedName name="CS_10" localSheetId="2">#REF!</definedName>
    <definedName name="CS_10" localSheetId="21">#REF!</definedName>
    <definedName name="CS_10" localSheetId="17">#REF!</definedName>
    <definedName name="CS_10" localSheetId="25">#REF!</definedName>
    <definedName name="CS_10" localSheetId="26">#REF!</definedName>
    <definedName name="CS_10" localSheetId="27">#REF!</definedName>
    <definedName name="CS_10" localSheetId="5">#REF!</definedName>
    <definedName name="CS_10" localSheetId="28">#REF!</definedName>
    <definedName name="CS_10" localSheetId="32">#REF!</definedName>
    <definedName name="CS_10" localSheetId="8">#REF!</definedName>
    <definedName name="CS_10" localSheetId="11">#REF!</definedName>
    <definedName name="CS_10" localSheetId="12">#REF!</definedName>
    <definedName name="CS_10" localSheetId="10">#REF!</definedName>
    <definedName name="CS_10">#REF!</definedName>
    <definedName name="CS_100" localSheetId="2">#REF!</definedName>
    <definedName name="CS_100" localSheetId="21">#REF!</definedName>
    <definedName name="CS_100" localSheetId="17">#REF!</definedName>
    <definedName name="CS_100" localSheetId="25">#REF!</definedName>
    <definedName name="CS_100" localSheetId="26">#REF!</definedName>
    <definedName name="CS_100" localSheetId="27">#REF!</definedName>
    <definedName name="CS_100" localSheetId="5">#REF!</definedName>
    <definedName name="CS_100" localSheetId="28">#REF!</definedName>
    <definedName name="CS_100" localSheetId="32">#REF!</definedName>
    <definedName name="CS_100" localSheetId="8">#REF!</definedName>
    <definedName name="CS_100" localSheetId="11">#REF!</definedName>
    <definedName name="CS_100" localSheetId="12">#REF!</definedName>
    <definedName name="CS_100" localSheetId="10">#REF!</definedName>
    <definedName name="CS_100">#REF!</definedName>
    <definedName name="CS_10S" localSheetId="2">#REF!</definedName>
    <definedName name="CS_10S" localSheetId="21">#REF!</definedName>
    <definedName name="CS_10S" localSheetId="17">#REF!</definedName>
    <definedName name="CS_10S" localSheetId="25">#REF!</definedName>
    <definedName name="CS_10S" localSheetId="26">#REF!</definedName>
    <definedName name="CS_10S" localSheetId="27">#REF!</definedName>
    <definedName name="CS_10S" localSheetId="5">#REF!</definedName>
    <definedName name="CS_10S" localSheetId="28">#REF!</definedName>
    <definedName name="CS_10S" localSheetId="32">#REF!</definedName>
    <definedName name="CS_10S" localSheetId="8">#REF!</definedName>
    <definedName name="CS_10S" localSheetId="11">#REF!</definedName>
    <definedName name="CS_10S" localSheetId="12">#REF!</definedName>
    <definedName name="CS_10S" localSheetId="10">#REF!</definedName>
    <definedName name="CS_10S">#REF!</definedName>
    <definedName name="CS_120" localSheetId="2">#REF!</definedName>
    <definedName name="CS_120" localSheetId="21">#REF!</definedName>
    <definedName name="CS_120" localSheetId="17">#REF!</definedName>
    <definedName name="CS_120" localSheetId="25">#REF!</definedName>
    <definedName name="CS_120" localSheetId="26">#REF!</definedName>
    <definedName name="CS_120" localSheetId="27">#REF!</definedName>
    <definedName name="CS_120" localSheetId="5">#REF!</definedName>
    <definedName name="CS_120" localSheetId="28">#REF!</definedName>
    <definedName name="CS_120" localSheetId="32">#REF!</definedName>
    <definedName name="CS_120" localSheetId="8">#REF!</definedName>
    <definedName name="CS_120" localSheetId="11">#REF!</definedName>
    <definedName name="CS_120" localSheetId="12">#REF!</definedName>
    <definedName name="CS_120" localSheetId="10">#REF!</definedName>
    <definedName name="CS_120">#REF!</definedName>
    <definedName name="CS_140" localSheetId="2">#REF!</definedName>
    <definedName name="CS_140" localSheetId="21">#REF!</definedName>
    <definedName name="CS_140" localSheetId="17">#REF!</definedName>
    <definedName name="CS_140" localSheetId="25">#REF!</definedName>
    <definedName name="CS_140" localSheetId="26">#REF!</definedName>
    <definedName name="CS_140" localSheetId="27">#REF!</definedName>
    <definedName name="CS_140" localSheetId="5">#REF!</definedName>
    <definedName name="CS_140" localSheetId="28">#REF!</definedName>
    <definedName name="CS_140" localSheetId="32">#REF!</definedName>
    <definedName name="CS_140" localSheetId="8">#REF!</definedName>
    <definedName name="CS_140" localSheetId="11">#REF!</definedName>
    <definedName name="CS_140" localSheetId="12">#REF!</definedName>
    <definedName name="CS_140" localSheetId="10">#REF!</definedName>
    <definedName name="CS_140">#REF!</definedName>
    <definedName name="CS_160" localSheetId="2">#REF!</definedName>
    <definedName name="CS_160" localSheetId="21">#REF!</definedName>
    <definedName name="CS_160" localSheetId="17">#REF!</definedName>
    <definedName name="CS_160" localSheetId="25">#REF!</definedName>
    <definedName name="CS_160" localSheetId="26">#REF!</definedName>
    <definedName name="CS_160" localSheetId="27">#REF!</definedName>
    <definedName name="CS_160" localSheetId="5">#REF!</definedName>
    <definedName name="CS_160" localSheetId="28">#REF!</definedName>
    <definedName name="CS_160" localSheetId="32">#REF!</definedName>
    <definedName name="CS_160" localSheetId="8">#REF!</definedName>
    <definedName name="CS_160" localSheetId="11">#REF!</definedName>
    <definedName name="CS_160" localSheetId="12">#REF!</definedName>
    <definedName name="CS_160" localSheetId="10">#REF!</definedName>
    <definedName name="CS_160">#REF!</definedName>
    <definedName name="CS_20" localSheetId="2">#REF!</definedName>
    <definedName name="CS_20" localSheetId="21">#REF!</definedName>
    <definedName name="CS_20" localSheetId="17">#REF!</definedName>
    <definedName name="CS_20" localSheetId="25">#REF!</definedName>
    <definedName name="CS_20" localSheetId="26">#REF!</definedName>
    <definedName name="CS_20" localSheetId="27">#REF!</definedName>
    <definedName name="CS_20" localSheetId="5">#REF!</definedName>
    <definedName name="CS_20" localSheetId="28">#REF!</definedName>
    <definedName name="CS_20" localSheetId="32">#REF!</definedName>
    <definedName name="CS_20" localSheetId="8">#REF!</definedName>
    <definedName name="CS_20" localSheetId="11">#REF!</definedName>
    <definedName name="CS_20" localSheetId="12">#REF!</definedName>
    <definedName name="CS_20" localSheetId="10">#REF!</definedName>
    <definedName name="CS_20">#REF!</definedName>
    <definedName name="CS_30" localSheetId="2">#REF!</definedName>
    <definedName name="CS_30" localSheetId="21">#REF!</definedName>
    <definedName name="CS_30" localSheetId="17">#REF!</definedName>
    <definedName name="CS_30" localSheetId="25">#REF!</definedName>
    <definedName name="CS_30" localSheetId="26">#REF!</definedName>
    <definedName name="CS_30" localSheetId="27">#REF!</definedName>
    <definedName name="CS_30" localSheetId="5">#REF!</definedName>
    <definedName name="CS_30" localSheetId="28">#REF!</definedName>
    <definedName name="CS_30" localSheetId="32">#REF!</definedName>
    <definedName name="CS_30" localSheetId="8">#REF!</definedName>
    <definedName name="CS_30" localSheetId="11">#REF!</definedName>
    <definedName name="CS_30" localSheetId="12">#REF!</definedName>
    <definedName name="CS_30" localSheetId="10">#REF!</definedName>
    <definedName name="CS_30">#REF!</definedName>
    <definedName name="CS_40" localSheetId="2">#REF!</definedName>
    <definedName name="CS_40" localSheetId="21">#REF!</definedName>
    <definedName name="CS_40" localSheetId="17">#REF!</definedName>
    <definedName name="CS_40" localSheetId="25">#REF!</definedName>
    <definedName name="CS_40" localSheetId="26">#REF!</definedName>
    <definedName name="CS_40" localSheetId="27">#REF!</definedName>
    <definedName name="CS_40" localSheetId="5">#REF!</definedName>
    <definedName name="CS_40" localSheetId="28">#REF!</definedName>
    <definedName name="CS_40" localSheetId="32">#REF!</definedName>
    <definedName name="CS_40" localSheetId="8">#REF!</definedName>
    <definedName name="CS_40" localSheetId="11">#REF!</definedName>
    <definedName name="CS_40" localSheetId="12">#REF!</definedName>
    <definedName name="CS_40" localSheetId="10">#REF!</definedName>
    <definedName name="CS_40">#REF!</definedName>
    <definedName name="CS_40S" localSheetId="2">#REF!</definedName>
    <definedName name="CS_40S" localSheetId="21">#REF!</definedName>
    <definedName name="CS_40S" localSheetId="17">#REF!</definedName>
    <definedName name="CS_40S" localSheetId="25">#REF!</definedName>
    <definedName name="CS_40S" localSheetId="26">#REF!</definedName>
    <definedName name="CS_40S" localSheetId="27">#REF!</definedName>
    <definedName name="CS_40S" localSheetId="5">#REF!</definedName>
    <definedName name="CS_40S" localSheetId="28">#REF!</definedName>
    <definedName name="CS_40S" localSheetId="32">#REF!</definedName>
    <definedName name="CS_40S" localSheetId="8">#REF!</definedName>
    <definedName name="CS_40S" localSheetId="11">#REF!</definedName>
    <definedName name="CS_40S" localSheetId="12">#REF!</definedName>
    <definedName name="CS_40S" localSheetId="10">#REF!</definedName>
    <definedName name="CS_40S">#REF!</definedName>
    <definedName name="CS_5S" localSheetId="2">#REF!</definedName>
    <definedName name="CS_5S" localSheetId="21">#REF!</definedName>
    <definedName name="CS_5S" localSheetId="17">#REF!</definedName>
    <definedName name="CS_5S" localSheetId="25">#REF!</definedName>
    <definedName name="CS_5S" localSheetId="26">#REF!</definedName>
    <definedName name="CS_5S" localSheetId="27">#REF!</definedName>
    <definedName name="CS_5S" localSheetId="5">#REF!</definedName>
    <definedName name="CS_5S" localSheetId="28">#REF!</definedName>
    <definedName name="CS_5S" localSheetId="32">#REF!</definedName>
    <definedName name="CS_5S" localSheetId="8">#REF!</definedName>
    <definedName name="CS_5S" localSheetId="11">#REF!</definedName>
    <definedName name="CS_5S" localSheetId="12">#REF!</definedName>
    <definedName name="CS_5S" localSheetId="10">#REF!</definedName>
    <definedName name="CS_5S">#REF!</definedName>
    <definedName name="CS_60" localSheetId="2">#REF!</definedName>
    <definedName name="CS_60" localSheetId="21">#REF!</definedName>
    <definedName name="CS_60" localSheetId="17">#REF!</definedName>
    <definedName name="CS_60" localSheetId="25">#REF!</definedName>
    <definedName name="CS_60" localSheetId="26">#REF!</definedName>
    <definedName name="CS_60" localSheetId="27">#REF!</definedName>
    <definedName name="CS_60" localSheetId="5">#REF!</definedName>
    <definedName name="CS_60" localSheetId="28">#REF!</definedName>
    <definedName name="CS_60" localSheetId="32">#REF!</definedName>
    <definedName name="CS_60" localSheetId="8">#REF!</definedName>
    <definedName name="CS_60" localSheetId="11">#REF!</definedName>
    <definedName name="CS_60" localSheetId="12">#REF!</definedName>
    <definedName name="CS_60" localSheetId="10">#REF!</definedName>
    <definedName name="CS_60">#REF!</definedName>
    <definedName name="CS_80" localSheetId="2">#REF!</definedName>
    <definedName name="CS_80" localSheetId="21">#REF!</definedName>
    <definedName name="CS_80" localSheetId="17">#REF!</definedName>
    <definedName name="CS_80" localSheetId="25">#REF!</definedName>
    <definedName name="CS_80" localSheetId="26">#REF!</definedName>
    <definedName name="CS_80" localSheetId="27">#REF!</definedName>
    <definedName name="CS_80" localSheetId="5">#REF!</definedName>
    <definedName name="CS_80" localSheetId="28">#REF!</definedName>
    <definedName name="CS_80" localSheetId="32">#REF!</definedName>
    <definedName name="CS_80" localSheetId="8">#REF!</definedName>
    <definedName name="CS_80" localSheetId="11">#REF!</definedName>
    <definedName name="CS_80" localSheetId="12">#REF!</definedName>
    <definedName name="CS_80" localSheetId="10">#REF!</definedName>
    <definedName name="CS_80">#REF!</definedName>
    <definedName name="CS_80S" localSheetId="2">#REF!</definedName>
    <definedName name="CS_80S" localSheetId="21">#REF!</definedName>
    <definedName name="CS_80S" localSheetId="17">#REF!</definedName>
    <definedName name="CS_80S" localSheetId="25">#REF!</definedName>
    <definedName name="CS_80S" localSheetId="26">#REF!</definedName>
    <definedName name="CS_80S" localSheetId="27">#REF!</definedName>
    <definedName name="CS_80S" localSheetId="5">#REF!</definedName>
    <definedName name="CS_80S" localSheetId="28">#REF!</definedName>
    <definedName name="CS_80S" localSheetId="32">#REF!</definedName>
    <definedName name="CS_80S" localSheetId="8">#REF!</definedName>
    <definedName name="CS_80S" localSheetId="11">#REF!</definedName>
    <definedName name="CS_80S" localSheetId="12">#REF!</definedName>
    <definedName name="CS_80S" localSheetId="10">#REF!</definedName>
    <definedName name="CS_80S">#REF!</definedName>
    <definedName name="CS_STD" localSheetId="2">#REF!</definedName>
    <definedName name="CS_STD" localSheetId="21">#REF!</definedName>
    <definedName name="CS_STD" localSheetId="17">#REF!</definedName>
    <definedName name="CS_STD" localSheetId="25">#REF!</definedName>
    <definedName name="CS_STD" localSheetId="26">#REF!</definedName>
    <definedName name="CS_STD" localSheetId="27">#REF!</definedName>
    <definedName name="CS_STD" localSheetId="5">#REF!</definedName>
    <definedName name="CS_STD" localSheetId="28">#REF!</definedName>
    <definedName name="CS_STD" localSheetId="32">#REF!</definedName>
    <definedName name="CS_STD" localSheetId="8">#REF!</definedName>
    <definedName name="CS_STD" localSheetId="11">#REF!</definedName>
    <definedName name="CS_STD" localSheetId="12">#REF!</definedName>
    <definedName name="CS_STD" localSheetId="10">#REF!</definedName>
    <definedName name="CS_STD">#REF!</definedName>
    <definedName name="CS_XS" localSheetId="2">#REF!</definedName>
    <definedName name="CS_XS" localSheetId="21">#REF!</definedName>
    <definedName name="CS_XS" localSheetId="17">#REF!</definedName>
    <definedName name="CS_XS" localSheetId="25">#REF!</definedName>
    <definedName name="CS_XS" localSheetId="26">#REF!</definedName>
    <definedName name="CS_XS" localSheetId="27">#REF!</definedName>
    <definedName name="CS_XS" localSheetId="5">#REF!</definedName>
    <definedName name="CS_XS" localSheetId="28">#REF!</definedName>
    <definedName name="CS_XS" localSheetId="32">#REF!</definedName>
    <definedName name="CS_XS" localSheetId="8">#REF!</definedName>
    <definedName name="CS_XS" localSheetId="11">#REF!</definedName>
    <definedName name="CS_XS" localSheetId="12">#REF!</definedName>
    <definedName name="CS_XS" localSheetId="10">#REF!</definedName>
    <definedName name="CS_XS">#REF!</definedName>
    <definedName name="CS_XXS" localSheetId="2">#REF!</definedName>
    <definedName name="CS_XXS" localSheetId="21">#REF!</definedName>
    <definedName name="CS_XXS" localSheetId="17">#REF!</definedName>
    <definedName name="CS_XXS" localSheetId="25">#REF!</definedName>
    <definedName name="CS_XXS" localSheetId="26">#REF!</definedName>
    <definedName name="CS_XXS" localSheetId="27">#REF!</definedName>
    <definedName name="CS_XXS" localSheetId="5">#REF!</definedName>
    <definedName name="CS_XXS" localSheetId="28">#REF!</definedName>
    <definedName name="CS_XXS" localSheetId="32">#REF!</definedName>
    <definedName name="CS_XXS" localSheetId="8">#REF!</definedName>
    <definedName name="CS_XXS" localSheetId="11">#REF!</definedName>
    <definedName name="CS_XXS" localSheetId="12">#REF!</definedName>
    <definedName name="CS_XXS" localSheetId="10">#REF!</definedName>
    <definedName name="CS_XXS">#REF!</definedName>
    <definedName name="cv" localSheetId="2" hidden="1">{"'TDTGT (theo Dphuong)'!$A$4:$F$75"}</definedName>
    <definedName name="cv" localSheetId="17" hidden="1">{"'TDTGT (theo Dphuong)'!$A$4:$F$75"}</definedName>
    <definedName name="cv" localSheetId="25" hidden="1">{"'TDTGT (theo Dphuong)'!$A$4:$F$75"}</definedName>
    <definedName name="cv" localSheetId="26" hidden="1">{"'TDTGT (theo Dphuong)'!$A$4:$F$75"}</definedName>
    <definedName name="cv" localSheetId="27" hidden="1">{"'TDTGT (theo Dphuong)'!$A$4:$F$75"}</definedName>
    <definedName name="cv" localSheetId="5" hidden="1">{"'TDTGT (theo Dphuong)'!$A$4:$F$75"}</definedName>
    <definedName name="cv" localSheetId="28" hidden="1">{"'TDTGT (theo Dphuong)'!$A$4:$F$75"}</definedName>
    <definedName name="cv" localSheetId="32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hidden="1">{"'TDTGT (theo Dphuong)'!$A$4:$F$75"}</definedName>
    <definedName name="cx" localSheetId="2">#REF!</definedName>
    <definedName name="cx" localSheetId="21">#REF!</definedName>
    <definedName name="cx" localSheetId="17">#REF!</definedName>
    <definedName name="cx" localSheetId="25">#REF!</definedName>
    <definedName name="cx" localSheetId="26">#REF!</definedName>
    <definedName name="cx" localSheetId="27">#REF!</definedName>
    <definedName name="cx" localSheetId="5">#REF!</definedName>
    <definedName name="cx" localSheetId="28">#REF!</definedName>
    <definedName name="cx" localSheetId="32">#REF!</definedName>
    <definedName name="cx" localSheetId="8">#REF!</definedName>
    <definedName name="cx" localSheetId="11">#REF!</definedName>
    <definedName name="cx" localSheetId="12">#REF!</definedName>
    <definedName name="cx" localSheetId="10">#REF!</definedName>
    <definedName name="cx">#REF!</definedName>
    <definedName name="d" localSheetId="2" hidden="1">#REF!</definedName>
    <definedName name="d" localSheetId="21" hidden="1">#REF!</definedName>
    <definedName name="d" localSheetId="17" hidden="1">#REF!</definedName>
    <definedName name="d" localSheetId="25" hidden="1">#REF!</definedName>
    <definedName name="d" localSheetId="26" hidden="1">#REF!</definedName>
    <definedName name="d" localSheetId="27" hidden="1">#REF!</definedName>
    <definedName name="d" localSheetId="5" hidden="1">#REF!</definedName>
    <definedName name="d" localSheetId="28" hidden="1">#REF!</definedName>
    <definedName name="d" localSheetId="32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localSheetId="10" hidden="1">#REF!</definedName>
    <definedName name="d" hidden="1">#REF!</definedName>
    <definedName name="dd" localSheetId="2">#REF!</definedName>
    <definedName name="dd" localSheetId="21">#REF!</definedName>
    <definedName name="dd" localSheetId="17">#REF!</definedName>
    <definedName name="dd" localSheetId="25">#REF!</definedName>
    <definedName name="dd" localSheetId="26">#REF!</definedName>
    <definedName name="dd" localSheetId="27">#REF!</definedName>
    <definedName name="dd" localSheetId="5">#REF!</definedName>
    <definedName name="dd" localSheetId="28">#REF!</definedName>
    <definedName name="dd" localSheetId="32">#REF!</definedName>
    <definedName name="dd" localSheetId="8">#REF!</definedName>
    <definedName name="dd" localSheetId="11">#REF!</definedName>
    <definedName name="dd" localSheetId="12">#REF!</definedName>
    <definedName name="dd" localSheetId="10">#REF!</definedName>
    <definedName name="dd">#REF!</definedName>
    <definedName name="df" localSheetId="2" hidden="1">#REF!</definedName>
    <definedName name="df" localSheetId="21" hidden="1">#REF!</definedName>
    <definedName name="df" localSheetId="17" hidden="1">#REF!</definedName>
    <definedName name="df" localSheetId="25" hidden="1">#REF!</definedName>
    <definedName name="df" localSheetId="26" hidden="1">#REF!</definedName>
    <definedName name="df" localSheetId="27" hidden="1">#REF!</definedName>
    <definedName name="df" localSheetId="5" hidden="1">#REF!</definedName>
    <definedName name="df" localSheetId="28" hidden="1">#REF!</definedName>
    <definedName name="df" localSheetId="32" hidden="1">#REF!</definedName>
    <definedName name="df" localSheetId="8" hidden="1">#REF!</definedName>
    <definedName name="df" localSheetId="11" hidden="1">#REF!</definedName>
    <definedName name="df" localSheetId="12" hidden="1">#REF!</definedName>
    <definedName name="df" localSheetId="10" hidden="1">#REF!</definedName>
    <definedName name="df" hidden="1">#REF!</definedName>
    <definedName name="dg" localSheetId="2">#REF!</definedName>
    <definedName name="dg" localSheetId="21">#REF!</definedName>
    <definedName name="dg" localSheetId="17">#REF!</definedName>
    <definedName name="dg" localSheetId="25">#REF!</definedName>
    <definedName name="dg" localSheetId="26">#REF!</definedName>
    <definedName name="dg" localSheetId="27">#REF!</definedName>
    <definedName name="dg" localSheetId="5">#REF!</definedName>
    <definedName name="dg" localSheetId="28">#REF!</definedName>
    <definedName name="dg" localSheetId="32">#REF!</definedName>
    <definedName name="dg" localSheetId="8">#REF!</definedName>
    <definedName name="dg" localSheetId="11">#REF!</definedName>
    <definedName name="dg" localSheetId="12">#REF!</definedName>
    <definedName name="dg" localSheetId="10">#REF!</definedName>
    <definedName name="dg">#REF!</definedName>
    <definedName name="dien" localSheetId="2">#REF!</definedName>
    <definedName name="dien" localSheetId="21">#REF!</definedName>
    <definedName name="dien" localSheetId="17">#REF!</definedName>
    <definedName name="dien" localSheetId="25">#REF!</definedName>
    <definedName name="dien" localSheetId="26">#REF!</definedName>
    <definedName name="dien" localSheetId="27">#REF!</definedName>
    <definedName name="dien" localSheetId="5">#REF!</definedName>
    <definedName name="dien" localSheetId="28">#REF!</definedName>
    <definedName name="dien" localSheetId="32">#REF!</definedName>
    <definedName name="dien" localSheetId="8">#REF!</definedName>
    <definedName name="dien" localSheetId="11">#REF!</definedName>
    <definedName name="dien" localSheetId="12">#REF!</definedName>
    <definedName name="dien" localSheetId="10">#REF!</definedName>
    <definedName name="dien">#REF!</definedName>
    <definedName name="dn" localSheetId="2" hidden="1">{"'TDTGT (theo Dphuong)'!$A$4:$F$75"}</definedName>
    <definedName name="dn" localSheetId="17" hidden="1">{"'TDTGT (theo Dphuong)'!$A$4:$F$75"}</definedName>
    <definedName name="dn" localSheetId="25" hidden="1">{"'TDTGT (theo Dphuong)'!$A$4:$F$75"}</definedName>
    <definedName name="dn" localSheetId="26" hidden="1">{"'TDTGT (theo Dphuong)'!$A$4:$F$75"}</definedName>
    <definedName name="dn" localSheetId="27" hidden="1">{"'TDTGT (theo Dphuong)'!$A$4:$F$75"}</definedName>
    <definedName name="dn" localSheetId="5" hidden="1">{"'TDTGT (theo Dphuong)'!$A$4:$F$75"}</definedName>
    <definedName name="dn" localSheetId="28" hidden="1">{"'TDTGT (theo Dphuong)'!$A$4:$F$75"}</definedName>
    <definedName name="dn" localSheetId="32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hidden="1">{"'TDTGT (theo Dphuong)'!$A$4:$F$75"}</definedName>
    <definedName name="ffddg" localSheetId="2">#REF!</definedName>
    <definedName name="ffddg" localSheetId="21">#REF!</definedName>
    <definedName name="ffddg" localSheetId="17">#REF!</definedName>
    <definedName name="ffddg" localSheetId="25">#REF!</definedName>
    <definedName name="ffddg" localSheetId="5">#REF!</definedName>
    <definedName name="ffddg" localSheetId="28">#REF!</definedName>
    <definedName name="ffddg" localSheetId="32">#REF!</definedName>
    <definedName name="ffddg" localSheetId="8">#REF!</definedName>
    <definedName name="ffddg" localSheetId="11">#REF!</definedName>
    <definedName name="ffddg" localSheetId="12">#REF!</definedName>
    <definedName name="ffddg" localSheetId="10">#REF!</definedName>
    <definedName name="ffddg">#REF!</definedName>
    <definedName name="FP">'[1]COAT&amp;WRAP-QIOT-#3'!#REF!</definedName>
    <definedName name="h" localSheetId="2" hidden="1">{"'TDTGT (theo Dphuong)'!$A$4:$F$75"}</definedName>
    <definedName name="h" localSheetId="17" hidden="1">{"'TDTGT (theo Dphuong)'!$A$4:$F$75"}</definedName>
    <definedName name="h" localSheetId="25" hidden="1">{"'TDTGT (theo Dphuong)'!$A$4:$F$75"}</definedName>
    <definedName name="h" localSheetId="26" hidden="1">{"'TDTGT (theo Dphuong)'!$A$4:$F$75"}</definedName>
    <definedName name="h" localSheetId="27" hidden="1">{"'TDTGT (theo Dphuong)'!$A$4:$F$75"}</definedName>
    <definedName name="h" localSheetId="5" hidden="1">{"'TDTGT (theo Dphuong)'!$A$4:$F$75"}</definedName>
    <definedName name="h" localSheetId="28" hidden="1">{"'TDTGT (theo Dphuong)'!$A$4:$F$75"}</definedName>
    <definedName name="h" localSheetId="32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hidden="1">{"'TDTGT (theo Dphuong)'!$A$4:$F$75"}</definedName>
    <definedName name="hab" localSheetId="2">#REF!</definedName>
    <definedName name="hab" localSheetId="21">#REF!</definedName>
    <definedName name="hab" localSheetId="17">#REF!</definedName>
    <definedName name="hab" localSheetId="25">#REF!</definedName>
    <definedName name="hab" localSheetId="26">#REF!</definedName>
    <definedName name="hab" localSheetId="27">#REF!</definedName>
    <definedName name="hab" localSheetId="5">#REF!</definedName>
    <definedName name="hab" localSheetId="28">#REF!</definedName>
    <definedName name="hab" localSheetId="32">#REF!</definedName>
    <definedName name="hab" localSheetId="8">#REF!</definedName>
    <definedName name="hab" localSheetId="11">#REF!</definedName>
    <definedName name="hab" localSheetId="12">#REF!</definedName>
    <definedName name="hab" localSheetId="10">#REF!</definedName>
    <definedName name="hab">#REF!</definedName>
    <definedName name="habac" localSheetId="2">#REF!</definedName>
    <definedName name="habac" localSheetId="21">#REF!</definedName>
    <definedName name="habac" localSheetId="17">#REF!</definedName>
    <definedName name="habac" localSheetId="25">#REF!</definedName>
    <definedName name="habac" localSheetId="26">#REF!</definedName>
    <definedName name="habac" localSheetId="27">#REF!</definedName>
    <definedName name="habac" localSheetId="5">#REF!</definedName>
    <definedName name="habac" localSheetId="28">#REF!</definedName>
    <definedName name="habac" localSheetId="32">#REF!</definedName>
    <definedName name="habac" localSheetId="8">#REF!</definedName>
    <definedName name="habac" localSheetId="11">#REF!</definedName>
    <definedName name="habac" localSheetId="12">#REF!</definedName>
    <definedName name="habac" localSheetId="10">#REF!</definedName>
    <definedName name="habac">#REF!</definedName>
    <definedName name="Habac1">'[3]7 THAI NGUYEN'!$A$11</definedName>
    <definedName name="hhg" localSheetId="2">#REF!</definedName>
    <definedName name="hhg" localSheetId="21">#REF!</definedName>
    <definedName name="hhg" localSheetId="17">#REF!</definedName>
    <definedName name="hhg" localSheetId="25">#REF!</definedName>
    <definedName name="hhg" localSheetId="26">#REF!</definedName>
    <definedName name="hhg" localSheetId="27">#REF!</definedName>
    <definedName name="hhg" localSheetId="5">#REF!</definedName>
    <definedName name="hhg" localSheetId="28">#REF!</definedName>
    <definedName name="hhg" localSheetId="32">#REF!</definedName>
    <definedName name="hhg" localSheetId="8">#REF!</definedName>
    <definedName name="hhg" localSheetId="11">#REF!</definedName>
    <definedName name="hhg" localSheetId="12">#REF!</definedName>
    <definedName name="hhg" localSheetId="10">#REF!</definedName>
    <definedName name="hhg">#REF!</definedName>
    <definedName name="HTML_CodePage" hidden="1">1252</definedName>
    <definedName name="HTML_Control" localSheetId="2" hidden="1">{"'TDTGT (theo Dphuong)'!$A$4:$F$75"}</definedName>
    <definedName name="HTML_Control" localSheetId="17" hidden="1">{"'TDTGT (theo Dphuong)'!$A$4:$F$75"}</definedName>
    <definedName name="HTML_Control" localSheetId="25" hidden="1">{"'TDTGT (theo Dphuong)'!$A$4:$F$75"}</definedName>
    <definedName name="HTML_Control" localSheetId="26" hidden="1">{"'TDTGT (theo Dphuong)'!$A$4:$F$75"}</definedName>
    <definedName name="HTML_Control" localSheetId="27" hidden="1">{"'TDTGT (theo Dphuong)'!$A$4:$F$75"}</definedName>
    <definedName name="HTML_Control" localSheetId="5" hidden="1">{"'TDTGT (theo Dphuong)'!$A$4:$F$75"}</definedName>
    <definedName name="HTML_Control" localSheetId="28" hidden="1">{"'TDTGT (theo Dphuong)'!$A$4:$F$75"}</definedName>
    <definedName name="HTML_Control" localSheetId="32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" hidden="1">{#N/A,#N/A,FALSE,"Chung"}</definedName>
    <definedName name="i" localSheetId="17" hidden="1">{#N/A,#N/A,FALSE,"Chung"}</definedName>
    <definedName name="i" localSheetId="25" hidden="1">{#N/A,#N/A,FALSE,"Chung"}</definedName>
    <definedName name="i" localSheetId="26" hidden="1">{#N/A,#N/A,FALSE,"Chung"}</definedName>
    <definedName name="i" localSheetId="27" hidden="1">{#N/A,#N/A,FALSE,"Chung"}</definedName>
    <definedName name="i" localSheetId="5" hidden="1">{#N/A,#N/A,FALSE,"Chung"}</definedName>
    <definedName name="i" localSheetId="28" hidden="1">{#N/A,#N/A,FALSE,"Chung"}</definedName>
    <definedName name="i" localSheetId="32" hidden="1">{#N/A,#N/A,FALSE,"Chung"}</definedName>
    <definedName name="i" localSheetId="11" hidden="1">{#N/A,#N/A,FALSE,"Chung"}</definedName>
    <definedName name="i" localSheetId="12" hidden="1">{#N/A,#N/A,FALSE,"Chung"}</definedName>
    <definedName name="i" hidden="1">{#N/A,#N/A,FALSE,"Chung"}</definedName>
    <definedName name="IO">'[1]COAT&amp;WRAP-QIOT-#3'!#REF!</definedName>
    <definedName name="kjh" localSheetId="2" hidden="1">{#N/A,#N/A,FALSE,"Chung"}</definedName>
    <definedName name="kjh" localSheetId="17" hidden="1">{#N/A,#N/A,FALSE,"Chung"}</definedName>
    <definedName name="kjh" localSheetId="25" hidden="1">{#N/A,#N/A,FALSE,"Chung"}</definedName>
    <definedName name="kjh" localSheetId="26" hidden="1">{#N/A,#N/A,FALSE,"Chung"}</definedName>
    <definedName name="kjh" localSheetId="27" hidden="1">{#N/A,#N/A,FALSE,"Chung"}</definedName>
    <definedName name="kjh" localSheetId="5" hidden="1">{#N/A,#N/A,FALSE,"Chung"}</definedName>
    <definedName name="kjh" localSheetId="28" hidden="1">{#N/A,#N/A,FALSE,"Chung"}</definedName>
    <definedName name="kjh" localSheetId="32" hidden="1">{#N/A,#N/A,FALSE,"Chung"}</definedName>
    <definedName name="kjh" localSheetId="11" hidden="1">{#N/A,#N/A,FALSE,"Chung"}</definedName>
    <definedName name="kjh" localSheetId="12" hidden="1">{#N/A,#N/A,FALSE,"Chung"}</definedName>
    <definedName name="kjh" hidden="1">{#N/A,#N/A,FALSE,"Chung"}</definedName>
    <definedName name="kjhjfhdjkfndfndf" localSheetId="2">#REF!</definedName>
    <definedName name="kjhjfhdjkfndfndf" localSheetId="21">#REF!</definedName>
    <definedName name="kjhjfhdjkfndfndf" localSheetId="17">#REF!</definedName>
    <definedName name="kjhjfhdjkfndfndf" localSheetId="25">#REF!</definedName>
    <definedName name="kjhjfhdjkfndfndf" localSheetId="26">#REF!</definedName>
    <definedName name="kjhjfhdjkfndfndf" localSheetId="27">#REF!</definedName>
    <definedName name="kjhjfhdjkfndfndf" localSheetId="5">#REF!</definedName>
    <definedName name="kjhjfhdjkfndfndf" localSheetId="28">#REF!</definedName>
    <definedName name="kjhjfhdjkfndfndf" localSheetId="32">#REF!</definedName>
    <definedName name="kjhjfhdjkfndfndf" localSheetId="8">#REF!</definedName>
    <definedName name="kjhjfhdjkfndfndf" localSheetId="11">#REF!</definedName>
    <definedName name="kjhjfhdjkfndfndf" localSheetId="12">#REF!</definedName>
    <definedName name="kjhjfhdjkfndfndf" localSheetId="10">#REF!</definedName>
    <definedName name="kjhjfhdjkfndfndf">#REF!</definedName>
    <definedName name="m" localSheetId="2" hidden="1">{"'TDTGT (theo Dphuong)'!$A$4:$F$75"}</definedName>
    <definedName name="m" localSheetId="17" hidden="1">{"'TDTGT (theo Dphuong)'!$A$4:$F$75"}</definedName>
    <definedName name="m" localSheetId="25" hidden="1">{"'TDTGT (theo Dphuong)'!$A$4:$F$75"}</definedName>
    <definedName name="m" localSheetId="26" hidden="1">{"'TDTGT (theo Dphuong)'!$A$4:$F$75"}</definedName>
    <definedName name="m" localSheetId="27" hidden="1">{"'TDTGT (theo Dphuong)'!$A$4:$F$75"}</definedName>
    <definedName name="m" localSheetId="5" hidden="1">{"'TDTGT (theo Dphuong)'!$A$4:$F$75"}</definedName>
    <definedName name="m" localSheetId="28" hidden="1">{"'TDTGT (theo Dphuong)'!$A$4:$F$75"}</definedName>
    <definedName name="m" localSheetId="32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hidden="1">{"'TDTGT (theo Dphuong)'!$A$4:$F$75"}</definedName>
    <definedName name="MAT">'[1]COAT&amp;WRAP-QIOT-#3'!#REF!</definedName>
    <definedName name="mc" localSheetId="2">#REF!</definedName>
    <definedName name="mc" localSheetId="21">#REF!</definedName>
    <definedName name="mc" localSheetId="17">#REF!</definedName>
    <definedName name="mc" localSheetId="25">#REF!</definedName>
    <definedName name="mc" localSheetId="26">#REF!</definedName>
    <definedName name="mc" localSheetId="27">#REF!</definedName>
    <definedName name="mc" localSheetId="5">#REF!</definedName>
    <definedName name="mc" localSheetId="28">#REF!</definedName>
    <definedName name="mc" localSheetId="32">#REF!</definedName>
    <definedName name="mc" localSheetId="8">#REF!</definedName>
    <definedName name="mc" localSheetId="11">#REF!</definedName>
    <definedName name="mc" localSheetId="12">#REF!</definedName>
    <definedName name="mc" localSheetId="10">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 localSheetId="2">#REF!</definedName>
    <definedName name="nhan" localSheetId="21">#REF!</definedName>
    <definedName name="nhan" localSheetId="17">#REF!</definedName>
    <definedName name="nhan" localSheetId="25">#REF!</definedName>
    <definedName name="nhan" localSheetId="26">#REF!</definedName>
    <definedName name="nhan" localSheetId="27">#REF!</definedName>
    <definedName name="nhan" localSheetId="5">#REF!</definedName>
    <definedName name="nhan" localSheetId="28">#REF!</definedName>
    <definedName name="nhan" localSheetId="32">#REF!</definedName>
    <definedName name="nhan" localSheetId="8">#REF!</definedName>
    <definedName name="nhan" localSheetId="11">#REF!</definedName>
    <definedName name="nhan" localSheetId="12">#REF!</definedName>
    <definedName name="nhan" localSheetId="10">#REF!</definedName>
    <definedName name="nhan">#REF!</definedName>
    <definedName name="Nhan_xet_cua_dai">"Picture 1"</definedName>
    <definedName name="nuoc" localSheetId="2">#REF!</definedName>
    <definedName name="nuoc" localSheetId="21">#REF!</definedName>
    <definedName name="nuoc" localSheetId="17">#REF!</definedName>
    <definedName name="nuoc" localSheetId="25">#REF!</definedName>
    <definedName name="nuoc" localSheetId="5">#REF!</definedName>
    <definedName name="nuoc" localSheetId="28">#REF!</definedName>
    <definedName name="nuoc" localSheetId="32">#REF!</definedName>
    <definedName name="nuoc" localSheetId="8">#REF!</definedName>
    <definedName name="nuoc" localSheetId="11">#REF!</definedName>
    <definedName name="nuoc" localSheetId="12">#REF!</definedName>
    <definedName name="nuoc" localSheetId="10">#REF!</definedName>
    <definedName name="nuoc">#REF!</definedName>
    <definedName name="oanh" localSheetId="2" hidden="1">{#N/A,#N/A,FALSE,"Chung"}</definedName>
    <definedName name="oanh" localSheetId="17" hidden="1">{#N/A,#N/A,FALSE,"Chung"}</definedName>
    <definedName name="oanh" localSheetId="25" hidden="1">{#N/A,#N/A,FALSE,"Chung"}</definedName>
    <definedName name="oanh" localSheetId="26" hidden="1">{#N/A,#N/A,FALSE,"Chung"}</definedName>
    <definedName name="oanh" localSheetId="27" hidden="1">{#N/A,#N/A,FALSE,"Chung"}</definedName>
    <definedName name="oanh" localSheetId="5" hidden="1">{#N/A,#N/A,FALSE,"Chung"}</definedName>
    <definedName name="oanh" localSheetId="28" hidden="1">{#N/A,#N/A,FALSE,"Chung"}</definedName>
    <definedName name="oanh" localSheetId="32" hidden="1">{#N/A,#N/A,FALSE,"Chung"}</definedName>
    <definedName name="oanh" localSheetId="11" hidden="1">{#N/A,#N/A,FALSE,"Chung"}</definedName>
    <definedName name="oanh" localSheetId="12" hidden="1">{#N/A,#N/A,FALSE,"Chung"}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_xlnm.Print_Area" localSheetId="11">'7.ton kho'!$A$1:$E$24</definedName>
    <definedName name="_xlnm.Print_Area" localSheetId="12">'8.tieu thu'!$A$1:$F$24</definedName>
    <definedName name="_xlnm.Print_Area" localSheetId="1">'Tổng quan'!$A$1:$L$62</definedName>
    <definedName name="Print_Area_MI">[6]ESTI.!$A$1:$U$52</definedName>
    <definedName name="_xlnm.Print_Titles" localSheetId="7">'4.IIPthang'!#REF!</definedName>
    <definedName name="_xlnm.Print_Titles" localSheetId="8">'5.IIPquy'!$4:$6</definedName>
    <definedName name="_xlnm.Print_Titles">'[7]TiÕn ®é thùc hiÖn KC'!#REF!</definedName>
    <definedName name="pt" localSheetId="2">#REF!</definedName>
    <definedName name="pt" localSheetId="21">#REF!</definedName>
    <definedName name="pt" localSheetId="17">#REF!</definedName>
    <definedName name="pt" localSheetId="25">#REF!</definedName>
    <definedName name="pt" localSheetId="26">#REF!</definedName>
    <definedName name="pt" localSheetId="27">#REF!</definedName>
    <definedName name="pt" localSheetId="5">#REF!</definedName>
    <definedName name="pt" localSheetId="28">#REF!</definedName>
    <definedName name="pt" localSheetId="32">#REF!</definedName>
    <definedName name="pt" localSheetId="8">#REF!</definedName>
    <definedName name="pt" localSheetId="11">#REF!</definedName>
    <definedName name="pt" localSheetId="12">#REF!</definedName>
    <definedName name="pt" localSheetId="10">#REF!</definedName>
    <definedName name="pt">#REF!</definedName>
    <definedName name="ptr" localSheetId="2">#REF!</definedName>
    <definedName name="ptr" localSheetId="21">#REF!</definedName>
    <definedName name="ptr" localSheetId="17">#REF!</definedName>
    <definedName name="ptr" localSheetId="25">#REF!</definedName>
    <definedName name="ptr" localSheetId="26">#REF!</definedName>
    <definedName name="ptr" localSheetId="27">#REF!</definedName>
    <definedName name="ptr" localSheetId="5">#REF!</definedName>
    <definedName name="ptr" localSheetId="28">#REF!</definedName>
    <definedName name="ptr" localSheetId="32">#REF!</definedName>
    <definedName name="ptr" localSheetId="8">#REF!</definedName>
    <definedName name="ptr" localSheetId="11">#REF!</definedName>
    <definedName name="ptr" localSheetId="12">#REF!</definedName>
    <definedName name="ptr" localSheetId="10">#REF!</definedName>
    <definedName name="ptr">#REF!</definedName>
    <definedName name="ptvt">'[8]ma-pt'!$A$6:$IV$228</definedName>
    <definedName name="qưeqwrqw" localSheetId="2" hidden="1">{#N/A,#N/A,FALSE,"Chung"}</definedName>
    <definedName name="qưeqwrqw" localSheetId="17" hidden="1">{#N/A,#N/A,FALSE,"Chung"}</definedName>
    <definedName name="qưeqwrqw" localSheetId="25" hidden="1">{#N/A,#N/A,FALSE,"Chung"}</definedName>
    <definedName name="qưeqwrqw" localSheetId="26" hidden="1">{#N/A,#N/A,FALSE,"Chung"}</definedName>
    <definedName name="qưeqwrqw" localSheetId="27" hidden="1">{#N/A,#N/A,FALSE,"Chung"}</definedName>
    <definedName name="qưeqwrqw" localSheetId="5" hidden="1">{#N/A,#N/A,FALSE,"Chung"}</definedName>
    <definedName name="qưeqwrqw" localSheetId="28" hidden="1">{#N/A,#N/A,FALSE,"Chung"}</definedName>
    <definedName name="qưeqwrqw" localSheetId="32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hidden="1">{#N/A,#N/A,FALSE,"Chung"}</definedName>
    <definedName name="RT">'[1]COAT&amp;WRAP-QIOT-#3'!#REF!</definedName>
    <definedName name="SB">[5]IBASE!$AH$7:$AL$14</definedName>
    <definedName name="SORT" localSheetId="2">#REF!</definedName>
    <definedName name="SORT" localSheetId="21">#REF!</definedName>
    <definedName name="SORT" localSheetId="17">#REF!</definedName>
    <definedName name="SORT" localSheetId="25">#REF!</definedName>
    <definedName name="SORT" localSheetId="26">#REF!</definedName>
    <definedName name="SORT" localSheetId="27">#REF!</definedName>
    <definedName name="SORT" localSheetId="5">#REF!</definedName>
    <definedName name="SORT" localSheetId="28">#REF!</definedName>
    <definedName name="SORT" localSheetId="32">#REF!</definedName>
    <definedName name="SORT" localSheetId="8">#REF!</definedName>
    <definedName name="SORT" localSheetId="11">#REF!</definedName>
    <definedName name="SORT" localSheetId="12">#REF!</definedName>
    <definedName name="SORT" localSheetId="10">#REF!</definedName>
    <definedName name="SORT">#REF!</definedName>
    <definedName name="SORT_AREA">'[6]DI-ESTI'!$A$8:$R$489</definedName>
    <definedName name="SP">'[1]PNT-QUOT-#3'!#REF!</definedName>
    <definedName name="sss" localSheetId="2">#REF!</definedName>
    <definedName name="sss" localSheetId="21">#REF!</definedName>
    <definedName name="sss" localSheetId="17">#REF!</definedName>
    <definedName name="sss" localSheetId="25">#REF!</definedName>
    <definedName name="sss" localSheetId="26">#REF!</definedName>
    <definedName name="sss" localSheetId="27">#REF!</definedName>
    <definedName name="sss" localSheetId="5">#REF!</definedName>
    <definedName name="sss" localSheetId="28">#REF!</definedName>
    <definedName name="sss" localSheetId="32">#REF!</definedName>
    <definedName name="sss" localSheetId="8">#REF!</definedName>
    <definedName name="sss" localSheetId="11">#REF!</definedName>
    <definedName name="sss" localSheetId="12">#REF!</definedName>
    <definedName name="sss" localSheetId="10">#REF!</definedName>
    <definedName name="sss">#REF!</definedName>
    <definedName name="TBA" localSheetId="2">#REF!</definedName>
    <definedName name="TBA" localSheetId="21">#REF!</definedName>
    <definedName name="TBA" localSheetId="17">#REF!</definedName>
    <definedName name="TBA" localSheetId="25">#REF!</definedName>
    <definedName name="TBA" localSheetId="26">#REF!</definedName>
    <definedName name="TBA" localSheetId="27">#REF!</definedName>
    <definedName name="TBA" localSheetId="5">#REF!</definedName>
    <definedName name="TBA" localSheetId="28">#REF!</definedName>
    <definedName name="TBA" localSheetId="32">#REF!</definedName>
    <definedName name="TBA" localSheetId="8">#REF!</definedName>
    <definedName name="TBA" localSheetId="11">#REF!</definedName>
    <definedName name="TBA" localSheetId="12">#REF!</definedName>
    <definedName name="TBA" localSheetId="10">#REF!</definedName>
    <definedName name="TBA">#REF!</definedName>
    <definedName name="td" localSheetId="2">#REF!</definedName>
    <definedName name="td" localSheetId="21">#REF!</definedName>
    <definedName name="td" localSheetId="17">#REF!</definedName>
    <definedName name="td" localSheetId="25">#REF!</definedName>
    <definedName name="td" localSheetId="26">#REF!</definedName>
    <definedName name="td" localSheetId="27">#REF!</definedName>
    <definedName name="td" localSheetId="5">#REF!</definedName>
    <definedName name="td" localSheetId="28">#REF!</definedName>
    <definedName name="td" localSheetId="32">#REF!</definedName>
    <definedName name="td" localSheetId="8">#REF!</definedName>
    <definedName name="td" localSheetId="11">#REF!</definedName>
    <definedName name="td" localSheetId="12">#REF!</definedName>
    <definedName name="td" localSheetId="10">#REF!</definedName>
    <definedName name="td">#REF!</definedName>
    <definedName name="th_bl" localSheetId="2">#REF!</definedName>
    <definedName name="th_bl" localSheetId="21">#REF!</definedName>
    <definedName name="th_bl" localSheetId="17">#REF!</definedName>
    <definedName name="th_bl" localSheetId="25">#REF!</definedName>
    <definedName name="th_bl" localSheetId="26">#REF!</definedName>
    <definedName name="th_bl" localSheetId="27">#REF!</definedName>
    <definedName name="th_bl" localSheetId="5">#REF!</definedName>
    <definedName name="th_bl" localSheetId="28">#REF!</definedName>
    <definedName name="th_bl" localSheetId="32">#REF!</definedName>
    <definedName name="th_bl" localSheetId="8">#REF!</definedName>
    <definedName name="th_bl" localSheetId="11">#REF!</definedName>
    <definedName name="th_bl" localSheetId="12">#REF!</definedName>
    <definedName name="th_bl" localSheetId="10">#REF!</definedName>
    <definedName name="th_bl">#REF!</definedName>
    <definedName name="thanh" localSheetId="2" hidden="1">{"'TDTGT (theo Dphuong)'!$A$4:$F$75"}</definedName>
    <definedName name="thanh" localSheetId="17" hidden="1">{"'TDTGT (theo Dphuong)'!$A$4:$F$75"}</definedName>
    <definedName name="thanh" localSheetId="25" hidden="1">{"'TDTGT (theo Dphuong)'!$A$4:$F$75"}</definedName>
    <definedName name="thanh" localSheetId="26" hidden="1">{"'TDTGT (theo Dphuong)'!$A$4:$F$75"}</definedName>
    <definedName name="thanh" localSheetId="27" hidden="1">{"'TDTGT (theo Dphuong)'!$A$4:$F$75"}</definedName>
    <definedName name="thanh" localSheetId="5" hidden="1">{"'TDTGT (theo Dphuong)'!$A$4:$F$75"}</definedName>
    <definedName name="thanh" localSheetId="28" hidden="1">{"'TDTGT (theo Dphuong)'!$A$4:$F$75"}</definedName>
    <definedName name="thanh" localSheetId="32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hidden="1">{"'TDTGT (theo Dphuong)'!$A$4:$F$75"}</definedName>
    <definedName name="THK">'[1]COAT&amp;WRAP-QIOT-#3'!#REF!</definedName>
    <definedName name="Tnghiep" localSheetId="2" hidden="1">{"'TDTGT (theo Dphuong)'!$A$4:$F$75"}</definedName>
    <definedName name="Tnghiep" localSheetId="17" hidden="1">{"'TDTGT (theo Dphuong)'!$A$4:$F$75"}</definedName>
    <definedName name="Tnghiep" localSheetId="25" hidden="1">{"'TDTGT (theo Dphuong)'!$A$4:$F$75"}</definedName>
    <definedName name="Tnghiep" localSheetId="26" hidden="1">{"'TDTGT (theo Dphuong)'!$A$4:$F$75"}</definedName>
    <definedName name="Tnghiep" localSheetId="27" hidden="1">{"'TDTGT (theo Dphuong)'!$A$4:$F$75"}</definedName>
    <definedName name="Tnghiep" localSheetId="5" hidden="1">{"'TDTGT (theo Dphuong)'!$A$4:$F$75"}</definedName>
    <definedName name="Tnghiep" localSheetId="28" hidden="1">{"'TDTGT (theo Dphuong)'!$A$4:$F$75"}</definedName>
    <definedName name="Tnghiep" localSheetId="32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hidden="1">{"'TDTGT (theo Dphuong)'!$A$4:$F$75"}</definedName>
    <definedName name="ttt" localSheetId="2">#REF!</definedName>
    <definedName name="ttt" localSheetId="21">#REF!</definedName>
    <definedName name="ttt" localSheetId="17">#REF!</definedName>
    <definedName name="ttt" localSheetId="25">#REF!</definedName>
    <definedName name="ttt" localSheetId="5">#REF!</definedName>
    <definedName name="ttt" localSheetId="28">#REF!</definedName>
    <definedName name="ttt" localSheetId="32">#REF!</definedName>
    <definedName name="ttt" localSheetId="8">#REF!</definedName>
    <definedName name="ttt" localSheetId="11">#REF!</definedName>
    <definedName name="ttt" localSheetId="12">#REF!</definedName>
    <definedName name="ttt" localSheetId="10">#REF!</definedName>
    <definedName name="ttt">#REF!</definedName>
    <definedName name="vfff" localSheetId="2">#REF!</definedName>
    <definedName name="vfff" localSheetId="21">#REF!</definedName>
    <definedName name="vfff" localSheetId="17">#REF!</definedName>
    <definedName name="vfff" localSheetId="25">#REF!</definedName>
    <definedName name="vfff" localSheetId="26">#REF!</definedName>
    <definedName name="vfff" localSheetId="27">#REF!</definedName>
    <definedName name="vfff" localSheetId="5">#REF!</definedName>
    <definedName name="vfff" localSheetId="28">#REF!</definedName>
    <definedName name="vfff" localSheetId="32">#REF!</definedName>
    <definedName name="vfff" localSheetId="8">#REF!</definedName>
    <definedName name="vfff" localSheetId="11">#REF!</definedName>
    <definedName name="vfff" localSheetId="12">#REF!</definedName>
    <definedName name="vfff" localSheetId="10">#REF!</definedName>
    <definedName name="vfff">#REF!</definedName>
    <definedName name="vv" localSheetId="2" hidden="1">{"'TDTGT (theo Dphuong)'!$A$4:$F$75"}</definedName>
    <definedName name="vv" localSheetId="17" hidden="1">{"'TDTGT (theo Dphuong)'!$A$4:$F$75"}</definedName>
    <definedName name="vv" localSheetId="25" hidden="1">{"'TDTGT (theo Dphuong)'!$A$4:$F$75"}</definedName>
    <definedName name="vv" localSheetId="26" hidden="1">{"'TDTGT (theo Dphuong)'!$A$4:$F$75"}</definedName>
    <definedName name="vv" localSheetId="27" hidden="1">{"'TDTGT (theo Dphuong)'!$A$4:$F$75"}</definedName>
    <definedName name="vv" localSheetId="5" hidden="1">{"'TDTGT (theo Dphuong)'!$A$4:$F$75"}</definedName>
    <definedName name="vv" localSheetId="28" hidden="1">{"'TDTGT (theo Dphuong)'!$A$4:$F$75"}</definedName>
    <definedName name="vv" localSheetId="32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hidden="1">{"'TDTGT (theo Dphuong)'!$A$4:$F$75"}</definedName>
    <definedName name="wrn.thu." localSheetId="2" hidden="1">{#N/A,#N/A,FALSE,"Chung"}</definedName>
    <definedName name="wrn.thu." localSheetId="17" hidden="1">{#N/A,#N/A,FALSE,"Chung"}</definedName>
    <definedName name="wrn.thu." localSheetId="25" hidden="1">{#N/A,#N/A,FALSE,"Chung"}</definedName>
    <definedName name="wrn.thu." localSheetId="26" hidden="1">{#N/A,#N/A,FALSE,"Chung"}</definedName>
    <definedName name="wrn.thu." localSheetId="27" hidden="1">{#N/A,#N/A,FALSE,"Chung"}</definedName>
    <definedName name="wrn.thu." localSheetId="5" hidden="1">{#N/A,#N/A,FALSE,"Chung"}</definedName>
    <definedName name="wrn.thu." localSheetId="28" hidden="1">{#N/A,#N/A,FALSE,"Chung"}</definedName>
    <definedName name="wrn.thu." localSheetId="32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hidden="1">{#N/A,#N/A,FALSE,"Chung"}</definedName>
    <definedName name="xd">'[9]7 THAI NGUYEN'!$A$11</definedName>
    <definedName name="ZYX" localSheetId="2">#REF!</definedName>
    <definedName name="ZYX" localSheetId="21">#REF!</definedName>
    <definedName name="ZYX" localSheetId="17">#REF!</definedName>
    <definedName name="ZYX" localSheetId="25">#REF!</definedName>
    <definedName name="ZYX" localSheetId="26">#REF!</definedName>
    <definedName name="ZYX" localSheetId="27">#REF!</definedName>
    <definedName name="ZYX" localSheetId="5">#REF!</definedName>
    <definedName name="ZYX" localSheetId="28">#REF!</definedName>
    <definedName name="ZYX" localSheetId="32">#REF!</definedName>
    <definedName name="ZYX" localSheetId="8">#REF!</definedName>
    <definedName name="ZYX" localSheetId="11">#REF!</definedName>
    <definedName name="ZYX" localSheetId="12">#REF!</definedName>
    <definedName name="ZYX" localSheetId="10">#REF!</definedName>
    <definedName name="ZYX">#REF!</definedName>
    <definedName name="ZZZ" localSheetId="2">#REF!</definedName>
    <definedName name="ZZZ" localSheetId="21">#REF!</definedName>
    <definedName name="ZZZ" localSheetId="17">#REF!</definedName>
    <definedName name="ZZZ" localSheetId="25">#REF!</definedName>
    <definedName name="ZZZ" localSheetId="26">#REF!</definedName>
    <definedName name="ZZZ" localSheetId="27">#REF!</definedName>
    <definedName name="ZZZ" localSheetId="5">#REF!</definedName>
    <definedName name="ZZZ" localSheetId="28">#REF!</definedName>
    <definedName name="ZZZ" localSheetId="32">#REF!</definedName>
    <definedName name="ZZZ" localSheetId="8">#REF!</definedName>
    <definedName name="ZZZ" localSheetId="11">#REF!</definedName>
    <definedName name="ZZZ" localSheetId="12">#REF!</definedName>
    <definedName name="ZZZ" localSheetId="10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F13" i="67" l="1"/>
  <c r="C13" i="67" l="1"/>
  <c r="D11" i="67" l="1"/>
  <c r="D12" i="67"/>
  <c r="D13" i="67"/>
  <c r="D14" i="67"/>
  <c r="D15" i="67"/>
  <c r="D10" i="67"/>
  <c r="F11" i="99"/>
  <c r="F12" i="99"/>
  <c r="F13" i="99"/>
  <c r="F14" i="99"/>
  <c r="F15" i="99"/>
  <c r="F16" i="99"/>
  <c r="F17" i="99"/>
  <c r="F18" i="99"/>
  <c r="F19" i="99"/>
  <c r="F20" i="99"/>
  <c r="F21" i="99"/>
  <c r="F22" i="99"/>
  <c r="F23" i="99"/>
  <c r="F24" i="99"/>
  <c r="F25" i="99"/>
  <c r="F26" i="99"/>
  <c r="F27" i="99"/>
  <c r="F28" i="99"/>
  <c r="F29" i="99"/>
  <c r="F30" i="99"/>
  <c r="F31" i="99"/>
  <c r="F32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F10" i="99"/>
  <c r="E10" i="99"/>
  <c r="D9" i="67" l="1"/>
  <c r="G59" i="91"/>
  <c r="G58" i="91" l="1"/>
  <c r="G57" i="91"/>
  <c r="E37" i="91" l="1"/>
  <c r="E36" i="91"/>
  <c r="E35" i="91"/>
  <c r="E34" i="91"/>
  <c r="G9" i="59"/>
  <c r="G10" i="59"/>
  <c r="G12" i="59"/>
  <c r="G13" i="59"/>
  <c r="G14" i="59"/>
  <c r="G15" i="59"/>
  <c r="G16" i="59"/>
  <c r="G17" i="59"/>
  <c r="G8" i="59"/>
  <c r="L37" i="91" l="1"/>
  <c r="L36" i="91"/>
  <c r="L35" i="91"/>
  <c r="L34" i="91"/>
  <c r="H37" i="91"/>
  <c r="H36" i="91"/>
  <c r="H35" i="91"/>
  <c r="H34" i="91"/>
  <c r="L26" i="91"/>
  <c r="L27" i="91"/>
  <c r="L28" i="91"/>
  <c r="L29" i="91"/>
  <c r="L30" i="91"/>
  <c r="L31" i="91"/>
  <c r="K31" i="91"/>
  <c r="K30" i="91"/>
  <c r="K29" i="91"/>
  <c r="K28" i="91"/>
  <c r="K27" i="91"/>
  <c r="K26" i="91"/>
  <c r="G31" i="91"/>
  <c r="H31" i="91"/>
  <c r="G30" i="91"/>
  <c r="H30" i="91"/>
  <c r="G29" i="91"/>
  <c r="H29" i="91"/>
  <c r="G28" i="91"/>
  <c r="H28" i="91"/>
  <c r="G27" i="91"/>
  <c r="H27" i="91"/>
  <c r="F31" i="91"/>
  <c r="F30" i="91"/>
  <c r="F29" i="91"/>
  <c r="F28" i="91"/>
  <c r="F27" i="91"/>
  <c r="J29" i="91" l="1"/>
  <c r="E24" i="88" l="1"/>
  <c r="E23" i="88"/>
  <c r="E22" i="88"/>
  <c r="K57" i="91" s="1"/>
  <c r="E21" i="88"/>
  <c r="E20" i="88"/>
  <c r="E19" i="88"/>
  <c r="E18" i="88"/>
  <c r="E17" i="88"/>
  <c r="E16" i="88"/>
  <c r="E14" i="88"/>
  <c r="E13" i="88"/>
  <c r="E12" i="88"/>
  <c r="K58" i="91" s="1"/>
  <c r="E11" i="88"/>
  <c r="E10" i="88"/>
  <c r="E9" i="88"/>
  <c r="E8" i="88"/>
  <c r="E7" i="88"/>
  <c r="E6" i="88"/>
  <c r="D9" i="87"/>
  <c r="D10" i="87"/>
  <c r="D11" i="87"/>
  <c r="D12" i="87"/>
  <c r="D13" i="87"/>
  <c r="D14" i="87"/>
  <c r="D15" i="87"/>
  <c r="D16" i="87"/>
  <c r="D17" i="87"/>
  <c r="D18" i="87"/>
  <c r="D19" i="87"/>
  <c r="D20" i="87"/>
  <c r="D21" i="87"/>
  <c r="D22" i="87"/>
  <c r="D23" i="87"/>
  <c r="D24" i="87"/>
  <c r="D8" i="87"/>
  <c r="D9" i="86"/>
  <c r="D10" i="86"/>
  <c r="D11" i="86"/>
  <c r="D12" i="86"/>
  <c r="D13" i="86"/>
  <c r="D14" i="86"/>
  <c r="D15" i="86"/>
  <c r="D16" i="86"/>
  <c r="D17" i="86"/>
  <c r="D18" i="86"/>
  <c r="D19" i="86"/>
  <c r="D20" i="86"/>
  <c r="D21" i="86"/>
  <c r="D22" i="86"/>
  <c r="D23" i="86"/>
  <c r="D24" i="86"/>
  <c r="D25" i="86"/>
  <c r="D26" i="86"/>
  <c r="D27" i="86"/>
  <c r="D28" i="86"/>
  <c r="D29" i="86"/>
  <c r="D8" i="86"/>
  <c r="F13" i="100" l="1"/>
  <c r="F14" i="100"/>
  <c r="F15" i="100"/>
  <c r="F21" i="100"/>
  <c r="F22" i="100"/>
  <c r="F23" i="100"/>
  <c r="D6" i="100"/>
  <c r="G26" i="91" s="1"/>
  <c r="E6" i="100"/>
  <c r="H26" i="91" s="1"/>
  <c r="C6" i="100"/>
  <c r="F26" i="91" s="1"/>
  <c r="G8" i="100"/>
  <c r="G9" i="100"/>
  <c r="G10" i="100"/>
  <c r="G11" i="100"/>
  <c r="G12" i="100"/>
  <c r="G13" i="100"/>
  <c r="G14" i="100"/>
  <c r="G15" i="100"/>
  <c r="G16" i="100"/>
  <c r="G17" i="100"/>
  <c r="G18" i="100"/>
  <c r="G19" i="100"/>
  <c r="G20" i="100"/>
  <c r="G21" i="100"/>
  <c r="G22" i="100"/>
  <c r="G23" i="100"/>
  <c r="G24" i="100"/>
  <c r="G7" i="100"/>
  <c r="F12" i="100" l="1"/>
  <c r="F20" i="100"/>
  <c r="F19" i="100"/>
  <c r="G6" i="100"/>
  <c r="F18" i="100"/>
  <c r="F10" i="100"/>
  <c r="F11" i="100"/>
  <c r="F9" i="100"/>
  <c r="F7" i="100"/>
  <c r="F17" i="100"/>
  <c r="F24" i="100"/>
  <c r="F16" i="100"/>
  <c r="F8" i="100"/>
  <c r="H43" i="91"/>
  <c r="H16" i="91" l="1"/>
  <c r="G16" i="91"/>
  <c r="G17" i="91"/>
  <c r="H14" i="91"/>
  <c r="H17" i="91" l="1"/>
  <c r="L16" i="91"/>
  <c r="K16" i="91"/>
  <c r="H15" i="91"/>
  <c r="G15" i="91"/>
  <c r="L14" i="91"/>
  <c r="L15" i="91" l="1"/>
  <c r="K15" i="91"/>
  <c r="L17" i="91"/>
  <c r="K17" i="91"/>
  <c r="E16" i="97" l="1"/>
  <c r="E19" i="97"/>
  <c r="E20" i="97"/>
  <c r="E21" i="97"/>
  <c r="E23" i="97"/>
  <c r="E24" i="97"/>
  <c r="E25" i="97"/>
  <c r="E27" i="97"/>
  <c r="E28" i="97"/>
  <c r="E29" i="97"/>
  <c r="E31" i="97"/>
  <c r="E32" i="97"/>
  <c r="E33" i="97"/>
  <c r="E35" i="97"/>
  <c r="E36" i="97"/>
  <c r="E37" i="97"/>
  <c r="E11" i="97"/>
  <c r="E12" i="97"/>
  <c r="E14" i="97"/>
  <c r="E15" i="97"/>
  <c r="E10" i="97" l="1"/>
  <c r="J19" i="91" l="1"/>
  <c r="K19" i="91"/>
  <c r="J20" i="91"/>
  <c r="K20" i="91"/>
  <c r="J21" i="91"/>
  <c r="K21" i="91"/>
  <c r="J22" i="91"/>
  <c r="K22" i="91"/>
  <c r="J23" i="91"/>
  <c r="K23" i="91"/>
  <c r="D18" i="92" l="1"/>
  <c r="D19" i="92"/>
  <c r="D20" i="92"/>
  <c r="D21" i="92"/>
  <c r="D17" i="92"/>
  <c r="H53" i="91" l="1"/>
  <c r="H50" i="91"/>
  <c r="K51" i="91" l="1"/>
  <c r="H46" i="91"/>
  <c r="H45" i="91"/>
  <c r="H44" i="91"/>
  <c r="K41" i="91" l="1"/>
  <c r="K40" i="91"/>
  <c r="K39" i="91"/>
  <c r="K38" i="91"/>
  <c r="L41" i="91" l="1"/>
  <c r="L40" i="91"/>
  <c r="L39" i="91"/>
  <c r="L38" i="91"/>
  <c r="L62" i="91" l="1"/>
  <c r="K62" i="91"/>
  <c r="J62" i="91"/>
  <c r="L61" i="91"/>
  <c r="H61" i="91"/>
  <c r="L60" i="91"/>
  <c r="H60" i="91"/>
  <c r="H54" i="91"/>
  <c r="H55" i="91"/>
  <c r="L53" i="91"/>
  <c r="H52" i="91"/>
  <c r="H49" i="91"/>
  <c r="L52" i="91"/>
  <c r="L50" i="91"/>
  <c r="L49" i="91"/>
  <c r="L46" i="91"/>
  <c r="L45" i="91"/>
  <c r="L44" i="91"/>
  <c r="L43" i="91"/>
  <c r="H41" i="91" l="1"/>
  <c r="H40" i="91"/>
  <c r="H39" i="91"/>
  <c r="H38" i="91"/>
  <c r="G41" i="91"/>
  <c r="G40" i="91"/>
  <c r="G39" i="91"/>
  <c r="G38" i="91"/>
  <c r="F41" i="91"/>
  <c r="F40" i="91"/>
  <c r="F39" i="91"/>
  <c r="F38" i="91"/>
  <c r="H32" i="91" l="1"/>
  <c r="G32" i="91"/>
  <c r="F32" i="91"/>
  <c r="L32" i="91"/>
  <c r="K32" i="91"/>
  <c r="J31" i="91"/>
  <c r="J26" i="91"/>
  <c r="L25" i="91"/>
  <c r="K25" i="91"/>
  <c r="J25" i="91"/>
  <c r="K24" i="91"/>
  <c r="J24" i="91"/>
  <c r="L23" i="91"/>
  <c r="L22" i="91"/>
  <c r="L21" i="91"/>
  <c r="L20" i="91"/>
  <c r="L19" i="91"/>
  <c r="L55" i="91"/>
  <c r="J27" i="91" l="1"/>
  <c r="J28" i="91"/>
  <c r="J30" i="91"/>
  <c r="J32" i="91"/>
  <c r="E21" i="92"/>
  <c r="C21" i="92"/>
  <c r="E20" i="92"/>
  <c r="C20" i="92"/>
  <c r="E19" i="92"/>
  <c r="C19" i="92"/>
  <c r="E18" i="92"/>
  <c r="C18" i="92"/>
  <c r="E17" i="92"/>
  <c r="C17" i="92"/>
  <c r="L11" i="91" l="1"/>
  <c r="L10" i="91"/>
  <c r="L9" i="91"/>
  <c r="L8" i="91"/>
  <c r="L7" i="91"/>
  <c r="L6" i="91"/>
  <c r="H11" i="91"/>
  <c r="H10" i="91"/>
  <c r="H8" i="91"/>
  <c r="H9" i="91"/>
  <c r="H7" i="91"/>
  <c r="H6" i="91"/>
  <c r="N55" i="91" l="1"/>
  <c r="N54" i="91"/>
  <c r="N53" i="91"/>
  <c r="N50" i="91"/>
  <c r="L24" i="91"/>
  <c r="J41" i="91" l="1"/>
  <c r="J38" i="91"/>
  <c r="J40" i="91"/>
  <c r="J39" i="91"/>
  <c r="E25" i="74" l="1"/>
  <c r="D25" i="74"/>
  <c r="C25" i="74"/>
  <c r="E24" i="74"/>
  <c r="D24" i="74"/>
  <c r="C24" i="74"/>
  <c r="E23" i="74"/>
  <c r="D23" i="74"/>
  <c r="C23" i="74"/>
  <c r="E22" i="74"/>
  <c r="D22" i="74"/>
  <c r="C22" i="74"/>
  <c r="E21" i="74"/>
  <c r="D21" i="74"/>
  <c r="C21" i="74"/>
  <c r="C20" i="74" l="1"/>
  <c r="D20" i="74"/>
  <c r="E20" i="74"/>
  <c r="L54" i="91" l="1"/>
</calcChain>
</file>

<file path=xl/sharedStrings.xml><?xml version="1.0" encoding="utf-8"?>
<sst xmlns="http://schemas.openxmlformats.org/spreadsheetml/2006/main" count="1614" uniqueCount="676">
  <si>
    <t>Khai khoáng</t>
  </si>
  <si>
    <t>TỔNG SỐ</t>
  </si>
  <si>
    <t>Thực hiện</t>
  </si>
  <si>
    <t>so với cùng kỳ</t>
  </si>
  <si>
    <t>so với</t>
  </si>
  <si>
    <t>cùng kỳ</t>
  </si>
  <si>
    <t>Đơn vị</t>
  </si>
  <si>
    <t>Ước tính</t>
  </si>
  <si>
    <t>tính</t>
  </si>
  <si>
    <t>năm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</si>
  <si>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</si>
  <si>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</si>
  <si>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</si>
  <si>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</si>
  <si>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</si>
  <si>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</si>
  <si>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</si>
  <si>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</si>
  <si>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</si>
  <si>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</si>
  <si>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</si>
  <si>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</si>
  <si>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</si>
  <si>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</si>
  <si>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</si>
  <si>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</si>
  <si>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</si>
  <si>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</si>
  <si>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năm trước</t>
  </si>
  <si>
    <t>Tổng giá trị thiệt hại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</si>
  <si>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</si>
  <si>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</si>
  <si>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</si>
  <si>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</si>
  <si>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</si>
  <si>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</si>
  <si>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</si>
  <si>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</si>
  <si>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</si>
  <si>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</si>
  <si>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</si>
  <si>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</si>
  <si>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</si>
  <si>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</si>
  <si>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trái phiếu Chính phủ</t>
  </si>
  <si>
    <t>Du lịch lữ hành</t>
  </si>
  <si>
    <t>Dịch vụ tiêu dùng khác</t>
  </si>
  <si>
    <t>Vốn cân đối ngân sách huyện</t>
  </si>
  <si>
    <t>Vốn cân đối ngân sách xã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</si>
  <si>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</si>
  <si>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</si>
  <si>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</si>
  <si>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</si>
  <si>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</si>
  <si>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</si>
  <si>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</si>
  <si>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</si>
  <si>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</si>
  <si>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</si>
  <si>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</si>
  <si>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</si>
  <si>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</si>
  <si>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</si>
  <si>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Tổng</t>
  </si>
  <si>
    <t>số</t>
  </si>
  <si>
    <t>Cơ</t>
  </si>
  <si>
    <t>cấu</t>
  </si>
  <si>
    <t>Thực</t>
  </si>
  <si>
    <t>Ước</t>
  </si>
  <si>
    <t xml:space="preserve">hiện </t>
  </si>
  <si>
    <t>So với cùng kỳ năm trước (%)</t>
  </si>
  <si>
    <t xml:space="preserve">So với cùng kỳ năm trước </t>
  </si>
  <si>
    <t>So với cùng kỳ năm trước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</si>
  <si>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</si>
  <si>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</si>
  <si>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</si>
  <si>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</si>
  <si>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</si>
  <si>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</si>
  <si>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</si>
  <si>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</si>
  <si>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</si>
  <si>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</si>
  <si>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</si>
  <si>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</si>
  <si>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</si>
  <si>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</si>
  <si>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</si>
  <si>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</si>
  <si>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</si>
  <si>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</si>
  <si>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</si>
  <si>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</si>
  <si>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</si>
  <si>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</si>
  <si>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</si>
  <si>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</si>
  <si>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</si>
  <si>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</si>
  <si>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</si>
  <si>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</si>
  <si>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</si>
  <si>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</si>
  <si>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</si>
  <si>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</si>
  <si>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</si>
  <si>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</si>
  <si>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</si>
  <si>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</si>
  <si>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</si>
  <si>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</si>
  <si>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</si>
  <si>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</si>
  <si>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</si>
  <si>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</si>
  <si>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</si>
  <si>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Đồ dùng, dụng cụ, trang thiết bị gia đình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</si>
  <si>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</si>
  <si>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</si>
  <si>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</si>
  <si>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</si>
  <si>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</si>
  <si>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</si>
  <si>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</si>
  <si>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</si>
  <si>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</si>
  <si>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</si>
  <si>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</si>
  <si>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-</t>
  </si>
  <si>
    <t>6T-2019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</si>
  <si>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</si>
  <si>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</si>
  <si>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</si>
  <si>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</si>
  <si>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</si>
  <si>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</si>
  <si>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</si>
  <si>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</si>
  <si>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</si>
  <si>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</si>
  <si>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</si>
  <si>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</si>
  <si>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</si>
  <si>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</si>
  <si>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</si>
  <si>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</si>
  <si>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</si>
  <si>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</si>
  <si>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</si>
  <si>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</si>
  <si>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</si>
  <si>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</si>
  <si>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</si>
  <si>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</si>
  <si>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</si>
  <si>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</si>
  <si>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</si>
  <si>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</si>
  <si>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</si>
  <si>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</si>
  <si>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</si>
  <si>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</si>
  <si>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</si>
  <si>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</si>
  <si>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</si>
  <si>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</si>
  <si>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</si>
  <si>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</si>
  <si>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</si>
  <si>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</si>
  <si>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</si>
  <si>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</si>
  <si>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</si>
  <si>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</si>
  <si>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</si>
  <si>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</si>
  <si>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</si>
  <si>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</si>
  <si>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</si>
  <si>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</si>
  <si>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</si>
  <si>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</si>
  <si>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</si>
  <si>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</si>
  <si>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</si>
  <si>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</si>
  <si>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</si>
  <si>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</si>
  <si>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</si>
  <si>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</si>
  <si>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</si>
  <si>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</si>
  <si>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</si>
  <si>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</si>
  <si>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</si>
  <si>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</si>
  <si>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</si>
  <si>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</si>
  <si>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</si>
  <si>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</si>
  <si>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</si>
  <si>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</si>
  <si>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</si>
  <si>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</si>
  <si>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</si>
  <si>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</si>
  <si>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</si>
  <si>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</si>
  <si>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</si>
  <si>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</si>
  <si>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</si>
  <si>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</si>
  <si>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</si>
  <si>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</si>
  <si>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</si>
  <si>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</si>
  <si>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</si>
  <si>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</si>
  <si>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</si>
  <si>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</si>
  <si>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</si>
  <si>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</si>
  <si>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</si>
  <si>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>Sản lượng củi khai thác (ster)</t>
  </si>
  <si>
    <t>Ha</t>
  </si>
  <si>
    <t>Con</t>
  </si>
  <si>
    <t xml:space="preserve"> - Sản lượng thịt hơi xuất chuồng</t>
  </si>
  <si>
    <t>1000 con</t>
  </si>
  <si>
    <t>1000 quả</t>
  </si>
  <si>
    <t xml:space="preserve">năm </t>
  </si>
  <si>
    <t>Cơ cấu (%)</t>
  </si>
  <si>
    <t>VII. Các khoản thu không có trong ngân sách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</si>
  <si>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</si>
  <si>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</si>
  <si>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</si>
  <si>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</si>
  <si>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</si>
  <si>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</si>
  <si>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</si>
  <si>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</si>
  <si>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</si>
  <si>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</si>
  <si>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</si>
  <si>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</si>
  <si>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</si>
  <si>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</si>
  <si>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</si>
  <si>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</si>
  <si>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</si>
  <si>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năm 2023</t>
  </si>
  <si>
    <t>Số lao động đăng ký (người)</t>
  </si>
  <si>
    <t>Bán buôn, bán lẻ, sửa chữa ô tô, mô tô, xe máy và xe có động cơ khác</t>
  </si>
  <si>
    <t>1. Tổng sản lượng thịt hơi xuất chuồng</t>
  </si>
  <si>
    <t>2. Trâu</t>
  </si>
  <si>
    <t>- Số lượng đầu con</t>
  </si>
  <si>
    <t>- Sản lượng thịt hơi xuất chuồng</t>
  </si>
  <si>
    <t>3. Bò</t>
  </si>
  <si>
    <t xml:space="preserve">- Số lượng đầu con </t>
  </si>
  <si>
    <t>- Sản lượng sữa</t>
  </si>
  <si>
    <t>4. Lợn</t>
  </si>
  <si>
    <t>5. Gia cầm</t>
  </si>
  <si>
    <t>- Sản lượng thịt gia cầm hơi xuất chuồng</t>
  </si>
  <si>
    <t>- Sản lượng trứng gia cầm</t>
  </si>
  <si>
    <t>- Diện tích rừng trồng mới tập trung</t>
  </si>
  <si>
    <t>- Sản lượng gỗ khai thác</t>
  </si>
  <si>
    <t>M3</t>
  </si>
  <si>
    <t>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</si>
  <si>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</si>
  <si>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</si>
  <si>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</si>
  <si>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</si>
  <si>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</si>
  <si>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</si>
  <si>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Sửa chữa, bảo dưỡng và lắp đặt máy móc và thiết bị</t>
  </si>
  <si>
    <t>B</t>
  </si>
  <si>
    <t>Chăn nuôi</t>
  </si>
  <si>
    <t>IIP</t>
  </si>
  <si>
    <t>XHMT</t>
  </si>
  <si>
    <t>Nhập khẩu</t>
  </si>
  <si>
    <t>năm 2024</t>
  </si>
  <si>
    <t>Mã số</t>
  </si>
  <si>
    <t>So với tháng trước</t>
  </si>
  <si>
    <t>08</t>
  </si>
  <si>
    <t>C</t>
  </si>
  <si>
    <t>10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</si>
  <si>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</si>
  <si>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</si>
  <si>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</si>
  <si>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</si>
  <si>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</si>
  <si>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</si>
  <si>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</si>
  <si>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</si>
  <si>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</si>
  <si>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</si>
  <si>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</si>
  <si>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</si>
  <si>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</si>
  <si>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</si>
  <si>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</si>
  <si>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</si>
  <si>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</si>
  <si>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</si>
  <si>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</si>
  <si>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</si>
  <si>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</si>
  <si>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</si>
  <si>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</si>
  <si>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</si>
  <si>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38</t>
  </si>
  <si>
    <t>Đơn vị
tính</t>
  </si>
  <si>
    <t>1. Thức ăn cho gia súc</t>
  </si>
  <si>
    <t>2. Quần áo các loại</t>
  </si>
  <si>
    <t>3. Giày, dép thể thao</t>
  </si>
  <si>
    <t>4. Gạch dùng để ốp lát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</si>
  <si>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</si>
  <si>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</si>
  <si>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</si>
  <si>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</si>
  <si>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</si>
  <si>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</si>
  <si>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</si>
  <si>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</si>
  <si>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</si>
  <si>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>Số doanh 
nghiệp
(doanh nghiệp)</t>
  </si>
  <si>
    <t>Số doanh 
nghiệp</t>
  </si>
  <si>
    <t xml:space="preserve">Số lao động đăng ký </t>
  </si>
  <si>
    <t>ĐVT: Triệu đồng; %</t>
  </si>
  <si>
    <t>4. Bưu chính chuyển phát</t>
  </si>
  <si>
    <t>Lũy kế đến tháng báo cáo so với cùng kỳ năm trước</t>
  </si>
  <si>
    <t>Cơ cấu kỳ báo cáo</t>
  </si>
  <si>
    <t>Tổng số dự án
(Dự án)</t>
  </si>
  <si>
    <t>Trong đó: Số dự án cấp mới
(Dự án)</t>
  </si>
  <si>
    <t xml:space="preserve">Tổng vốn đăng ký 
</t>
  </si>
  <si>
    <t xml:space="preserve">Trong đó: Vốn đăng ký cấp mới
</t>
  </si>
  <si>
    <t xml:space="preserve">Công nghiệp </t>
  </si>
  <si>
    <t>Chỉ số giá bình quân kỳ báo cáo so với cùng kỳ năm trước</t>
  </si>
  <si>
    <t>Kỳ gốc 2019</t>
  </si>
  <si>
    <t>1. Hàng ăn và dịch vụ ăn uống</t>
  </si>
  <si>
    <t>Trong đó: Lương thực</t>
  </si>
  <si>
    <t xml:space="preserve">   Thực phẩm</t>
  </si>
  <si>
    <t xml:space="preserve">   Ăn uống ngoài gia đình</t>
  </si>
  <si>
    <t>2. Đồ uống và thuốc lá</t>
  </si>
  <si>
    <t xml:space="preserve">3. May mặc, mũ nón và giày dép </t>
  </si>
  <si>
    <t>4. Nhà ở, điện, nước, chất đốt và VLXD</t>
  </si>
  <si>
    <t>5. Thiết bị và đồ dùng gia đình</t>
  </si>
  <si>
    <t>6. Thuốc và dịch vụ y tế</t>
  </si>
  <si>
    <t>Trong đó: Dịch vụ y tế</t>
  </si>
  <si>
    <t>7. Giao thông</t>
  </si>
  <si>
    <t>8. Bưu chính viễn thông</t>
  </si>
  <si>
    <t>9. Giáo dục</t>
  </si>
  <si>
    <t>Trong đó: Dịch vụ giáo dục</t>
  </si>
  <si>
    <t>10. Văn hoá, giải trí và du lịch</t>
  </si>
  <si>
    <t>11. Hàng hoá và dịch vụ khác</t>
  </si>
  <si>
    <t>GRDP</t>
  </si>
  <si>
    <t xml:space="preserve"> Nông nghiệp</t>
  </si>
  <si>
    <t xml:space="preserve"> Lâm nghiệp</t>
  </si>
  <si>
    <t>Thủy sản</t>
  </si>
  <si>
    <t>IIP quý</t>
  </si>
  <si>
    <t>sp CN quý</t>
  </si>
  <si>
    <t xml:space="preserve"> Tổng mức</t>
  </si>
  <si>
    <t xml:space="preserve"> Doanh thu bán lẻ HH</t>
  </si>
  <si>
    <t xml:space="preserve"> Doanh thu bán lẻ HH quý</t>
  </si>
  <si>
    <t>ĐVT: Tỷ đồng, %</t>
  </si>
  <si>
    <t>ĐVT: %</t>
  </si>
  <si>
    <t>Tháng</t>
  </si>
  <si>
    <t>Quý</t>
  </si>
  <si>
    <t>Kỳ BC</t>
  </si>
  <si>
    <t>x</t>
  </si>
  <si>
    <t>DANH MỤC BIỂU SỐ LIỆU KTXH</t>
  </si>
  <si>
    <t>Tên ngành</t>
  </si>
  <si>
    <t>Máy vi tính, hàng điện tử và linh kiện</t>
  </si>
  <si>
    <t>Điện thoại và linh kiện</t>
  </si>
  <si>
    <t/>
  </si>
  <si>
    <t>Đơn vị tính</t>
  </si>
  <si>
    <t>sp CN tháng</t>
  </si>
  <si>
    <t>Đăng ký DN</t>
  </si>
  <si>
    <t xml:space="preserve"> DT vận tải</t>
  </si>
  <si>
    <t>DT vận tải quý</t>
  </si>
  <si>
    <t xml:space="preserve"> Vận tải tháng</t>
  </si>
  <si>
    <t>Vận tải quý</t>
  </si>
  <si>
    <t xml:space="preserve"> Xuất khẩu</t>
  </si>
  <si>
    <t>Thu ngân sách</t>
  </si>
  <si>
    <t xml:space="preserve"> Chi ngân sách</t>
  </si>
  <si>
    <t>Vốn đầu tư từ NSNN tháng</t>
  </si>
  <si>
    <t>Vốn đầu tư từ NSNN quý</t>
  </si>
  <si>
    <t>Thu hút đầu tư</t>
  </si>
  <si>
    <t xml:space="preserve"> CPI</t>
  </si>
  <si>
    <t>ĐVT: Triệu đồng; %</t>
  </si>
  <si>
    <t>Vốn đầu tư thuộc ngân sách Nhà nước (bao gốm cả vốn NS TƯ quản lý)</t>
  </si>
  <si>
    <t>Vốn tín dụng đầu tư theo kế hoạch nhà nước</t>
  </si>
  <si>
    <t xml:space="preserve">Vốn huy động khác </t>
  </si>
  <si>
    <t>Tồn kho</t>
  </si>
  <si>
    <t>Tiêu Thụ</t>
  </si>
  <si>
    <t>Hoạt động ngân hàng</t>
  </si>
  <si>
    <t>Vốn đầu tư thực hiện</t>
  </si>
  <si>
    <t>ĐVT: USD, %</t>
  </si>
  <si>
    <t>ĐVT: Triệu đồng, %</t>
  </si>
  <si>
    <t>Mã số HTCT cấp tỉnh</t>
  </si>
  <si>
    <t>Kế hoạch theo NQ KTXH HDND</t>
  </si>
  <si>
    <t>Tháng bc</t>
  </si>
  <si>
    <t>Cộng dồn</t>
  </si>
  <si>
    <t>So với tháng trước (%)</t>
  </si>
  <si>
    <t>So cùng kỳ (%)</t>
  </si>
  <si>
    <t>I. TĂNG TRƯỞNG KINH TẾ</t>
  </si>
  <si>
    <t>Tổng sản phẩm (GRDP) trên địa bàn theo giá so sánh</t>
  </si>
  <si>
    <t>Trong đó: Công nghiệp</t>
  </si>
  <si>
    <t>1. Nông nghiệp</t>
  </si>
  <si>
    <t>T0802</t>
  </si>
  <si>
    <t>Tổng sản lượng thịt hơi xuất chuồng</t>
  </si>
  <si>
    <t>T0807</t>
  </si>
  <si>
    <t>Sản lượng gỗ khai thác</t>
  </si>
  <si>
    <t>T0808</t>
  </si>
  <si>
    <t>Sản lượng thuỷ sản</t>
  </si>
  <si>
    <t>T0812</t>
  </si>
  <si>
    <t>2. Sản xuất của ngành công nghiệp</t>
  </si>
  <si>
    <t>T0901</t>
  </si>
  <si>
    <t>2.1. Chỉ số sản xuất công nghiệp</t>
  </si>
  <si>
    <t>%</t>
  </si>
  <si>
    <t>2.2. Chỉ số tồn kho ngành công nghiệp CBCT</t>
  </si>
  <si>
    <t>3. Tổng mức bán lẻ hàng hóa và dịch vụ tiêu dùng</t>
  </si>
  <si>
    <t>T1001</t>
  </si>
  <si>
    <t>T1002</t>
  </si>
  <si>
    <t>''</t>
  </si>
  <si>
    <t>T1701</t>
  </si>
  <si>
    <t>T1003</t>
  </si>
  <si>
    <t>4. Doanh thu vận tải, kho bãi và dịch vụ hỗ trợ vận tải</t>
  </si>
  <si>
    <t>T1201</t>
  </si>
  <si>
    <t>Khu vực Nhà nước</t>
  </si>
  <si>
    <t>Khu vực ngoài nhà nước</t>
  </si>
  <si>
    <t>Khu vực nước ngoài</t>
  </si>
  <si>
    <t>1.1. Doanh nghiệp thành lập mới</t>
  </si>
  <si>
    <t>T0305</t>
  </si>
  <si>
    <t>Doanh nghiệp</t>
  </si>
  <si>
    <t>T0306</t>
  </si>
  <si>
    <t>Tổng số dự án được cấp phép</t>
  </si>
  <si>
    <t>Dự án</t>
  </si>
  <si>
    <t>Tổng vốn đăng ký</t>
  </si>
  <si>
    <t>T0401</t>
  </si>
  <si>
    <t>Triệu USD</t>
  </si>
  <si>
    <t>T0601</t>
  </si>
  <si>
    <t>T0602</t>
  </si>
  <si>
    <t>T0701</t>
  </si>
  <si>
    <t>T0702</t>
  </si>
  <si>
    <t>T1101</t>
  </si>
  <si>
    <t>Diện tích rừng trồng mới tập trung (ha)</t>
  </si>
  <si>
    <t>1. Vốn đầu tư thực hiện trên địa bàn</t>
  </si>
  <si>
    <t>Cùng kỳ năm trước</t>
  </si>
  <si>
    <t>CHỈ SỐ GIÁ SẢN XUẤT CÁC NGÀNH</t>
  </si>
  <si>
    <t>Chỉ số giá sản phẩm nông, lâm nghiệp và thủy sản</t>
  </si>
  <si>
    <t>Sản phẩm nông nghiệp và dịch vụ có liên quan</t>
  </si>
  <si>
    <t>Sản phẩm lâm nghiệp và dịch vụ có liên quan</t>
  </si>
  <si>
    <t>Sản phẩm thủy sản khai thác, nuôi trồng</t>
  </si>
  <si>
    <t>Chỉ số giá sản xuất công nghiệp</t>
  </si>
  <si>
    <t xml:space="preserve">Sản phẩm khai khoáng </t>
  </si>
  <si>
    <t>Sản phẩm công nghiệp chế biến, chế tạo</t>
  </si>
  <si>
    <t xml:space="preserve">Điện, khí đốt, nước nóng, hơi nước và điều hòa không khí </t>
  </si>
  <si>
    <t>Nước tự nhiên khai thác; dịch vụ quản lý và xử lý rác thải, nước thải</t>
  </si>
  <si>
    <t>CHỈ SỐ GIÁ NGUYÊN NHIÊN VẬT LIỆU CHỦ YẾU DÙNG CHO CÁC NGÀNH SẢN XUẤT</t>
  </si>
  <si>
    <t>Chỉ số giá nguyên nhiên vật liệu chủ yếu
dùng cho sản xuất nông nghiệp, lâm nghiệp và thủy sản</t>
  </si>
  <si>
    <t>Chỉ số giá nguyên nhiên vật liệu chủ yếu
dùng cho sản xuất công nghiệp chế biến, chế tạo</t>
  </si>
  <si>
    <t>Chỉ số giá nguyên nhiên vật liệu chủ yếu
dùng cho xây dựng</t>
  </si>
  <si>
    <t>3. Sản xuất giống</t>
  </si>
  <si>
    <t>quý III</t>
  </si>
  <si>
    <t>Quý III</t>
  </si>
  <si>
    <t>2.3. Chỉ số tiêu thụ ngành công nghiệp CBCT</t>
  </si>
  <si>
    <t>II. CÁC CHỈ TIẾU CÂN ĐỐI VĨ MÔ</t>
  </si>
  <si>
    <t>1.2. Số doanh nghiệp quay trở lại hoạt động</t>
  </si>
  <si>
    <t>1.3. Số doanh nghiệp tạm ngừng hoạt động</t>
  </si>
  <si>
    <t>1.4. Số doanh nghiệp giải thể</t>
  </si>
  <si>
    <t>Tỷ lệ nợ xấu</t>
  </si>
  <si>
    <t>Triệu con</t>
  </si>
  <si>
    <t>9. SẢN LƯỢNG MỘT SỐ SẢN PHẨM CÔNG NGHIỆP CHỦ YẾU CÁC QUÝ NĂM 2024</t>
  </si>
  <si>
    <t>Vốn Nhà nước</t>
  </si>
  <si>
    <t>Sửa chữa xe có động cơ, mô tô, xe máy và xe có động cơ</t>
  </si>
  <si>
    <t>14. TỔNG MỨC BÁN LẺ HÀNG HÓA, DOANH THU DỊCH VỤ LƯU TRÚ ĂN UỐNG, 
DU LỊCH LỮ HÀNH VÀ DOANH THU DỊCH VỤ TIÊU DÙNG CÁC QUÝ NĂM 2024</t>
  </si>
  <si>
    <t>16. DOANH THU BÁN LẺ HÀNG HÓA CÁC QUÝ NĂM 2024</t>
  </si>
  <si>
    <t>18. DOANH THU VẬN TẢI, KHO BÃI VÀ DỊCH VỤ HỖ TRỢ VẬN TẢI</t>
  </si>
  <si>
    <t>Thu NSNN</t>
  </si>
  <si>
    <t>Chi NSNN</t>
  </si>
  <si>
    <t>quý IV</t>
  </si>
  <si>
    <t>Quý IV</t>
  </si>
  <si>
    <t>Ước tính năm 2024</t>
  </si>
  <si>
    <t>6 tháng đầu</t>
  </si>
  <si>
    <t>6 tháng</t>
  </si>
  <si>
    <t xml:space="preserve"> đầu năm 2024</t>
  </si>
  <si>
    <t>đầu năm 2024</t>
  </si>
  <si>
    <t>Năm 2024</t>
  </si>
  <si>
    <t xml:space="preserve">Đơn </t>
  </si>
  <si>
    <t xml:space="preserve">vị </t>
  </si>
  <si>
    <t>Lúa</t>
  </si>
  <si>
    <t>Lúa đông xuân</t>
  </si>
  <si>
    <t>Diện tích gieo trồng</t>
  </si>
  <si>
    <t>Sản lượng thu hoạch</t>
  </si>
  <si>
    <t>Lúa mùa</t>
  </si>
  <si>
    <t>Các loại cây khác</t>
  </si>
  <si>
    <t>Ngô</t>
  </si>
  <si>
    <t>Khoai lang</t>
  </si>
  <si>
    <t>Đậu tương</t>
  </si>
  <si>
    <t>Lạc</t>
  </si>
  <si>
    <t>Rau các loại</t>
  </si>
  <si>
    <t>3. KẾT QUẢ SẢN XUẤT MỘT SỐ CÂY LÂU NĂM CHỦ YẾU</t>
  </si>
  <si>
    <t>Xoài</t>
  </si>
  <si>
    <t>Thanh long</t>
  </si>
  <si>
    <t>Chuối</t>
  </si>
  <si>
    <t>Vải</t>
  </si>
  <si>
    <t>năm 2023 (%)</t>
  </si>
  <si>
    <t>Năng suất thu hoạch</t>
  </si>
  <si>
    <t>Đơn vị 
tính</t>
  </si>
  <si>
    <t>Diện tích hiện có</t>
  </si>
  <si>
    <t>Năng suất trên DT cho SP</t>
  </si>
  <si>
    <t>Tạ/ha</t>
  </si>
  <si>
    <t>Na (mãng cầu)</t>
  </si>
  <si>
    <t>Bưởi</t>
  </si>
  <si>
    <t>Dứa</t>
  </si>
  <si>
    <t>Thực hiện năm 2023</t>
  </si>
  <si>
    <t>Ước tính năm 2024 
so với 
năm 2023 (%)</t>
  </si>
  <si>
    <t>Sản lượng gỗ khai thác (m3)</t>
  </si>
  <si>
    <t xml:space="preserve">THỦY SẢN  </t>
  </si>
  <si>
    <t>Tạ/Ha</t>
  </si>
  <si>
    <t>hiện</t>
  </si>
  <si>
    <t xml:space="preserve">tính </t>
  </si>
  <si>
    <t>2. KẾT QUẢ SẢN XUẤT MỘT SỐ CÂY HÀNG NĂM CHỦ YẾU</t>
  </si>
  <si>
    <t>Tháng 02</t>
  </si>
  <si>
    <t>- Lúa</t>
  </si>
  <si>
    <t>- Ngô</t>
  </si>
  <si>
    <t>- Khoai lang</t>
  </si>
  <si>
    <t>- Đậu tương</t>
  </si>
  <si>
    <t>- Lạc</t>
  </si>
  <si>
    <t>- Rau các loại</t>
  </si>
  <si>
    <t xml:space="preserve">- Cây trồng khác </t>
  </si>
  <si>
    <t>So với
 tháng trước</t>
  </si>
  <si>
    <t>tháng 02</t>
  </si>
  <si>
    <t>Lũy kế</t>
  </si>
  <si>
    <t>năm 2025</t>
  </si>
  <si>
    <t>Lũy kế đến tháng báo cáo so với cùng kỳ năm trước (%)</t>
  </si>
  <si>
    <t>Cơ cấu
 kỳ báo cáo (%)</t>
  </si>
  <si>
    <t>Thực hiện tại thời điểm 31/12/2024</t>
  </si>
  <si>
    <t xml:space="preserve">Lũy kế </t>
  </si>
  <si>
    <t xml:space="preserve">năm 2025 </t>
  </si>
  <si>
    <t>so với kế hoạch</t>
  </si>
  <si>
    <t>Lũy kế từ đầu năm đến tháng báo cáo so với cùng kỳ năm trước</t>
  </si>
  <si>
    <t>Kim ngạch
 xuất khẩu</t>
  </si>
  <si>
    <t>Kim ngạch 
nhập khẩu</t>
  </si>
  <si>
    <t>I. PHÁT TRIỂN KINH TẾ</t>
  </si>
  <si>
    <t>Số dư huy động vốn của tổ chức tín dụng, chi nhánh ngân hàng nước ngoài so với thời điểm 31/12/2024</t>
  </si>
  <si>
    <t>Dư nợ tín dụng của các tổ chức tín dụng, chi nhánh ngân hàng nước ngoài so với thời điểm 31/12/2024</t>
  </si>
  <si>
    <t xml:space="preserve">HOẠT ĐỘNG NGÂN HÀNG </t>
  </si>
  <si>
    <t>Tháng 12 
năm 2024</t>
  </si>
  <si>
    <t xml:space="preserve"> SẢN XUẤT NÔNG, LÂM, THỦY SẢN THÁNG 3 VÀ 3 THÁNG ĐẦU NĂM 2025</t>
  </si>
  <si>
    <t>Tháng 3</t>
  </si>
  <si>
    <t>Lũy kế 
3 tháng</t>
  </si>
  <si>
    <t>I. Tiến độ gieo trồng vụ Xuân 2024 -2025
 (đến ngày 20/3/2025)</t>
  </si>
  <si>
    <t>II. Chăn nuôi (ước tính đến 31/3/2025)</t>
  </si>
  <si>
    <t>III. Lâm nghiệp (Ước tính đến 31/3/2025)</t>
  </si>
  <si>
    <t>IV. Tổng sản lượng thủy sản (ước tính đến 31/3/2025)</t>
  </si>
  <si>
    <t>Ghi chú: Số lượng đầu con ước tính tại thời điểm 31/3/2025</t>
  </si>
  <si>
    <t>Tháng 02/2025 so với cùng kỳ năm trước</t>
  </si>
  <si>
    <t>Tháng 3/2025</t>
  </si>
  <si>
    <t>Lũy kế 3 tháng năm 2025
 so với cùng kỳ</t>
  </si>
  <si>
    <t>CHỈ SỐ SẢN XUẤT CÔNG NGHIỆP THÁNG 3 VÀ 3 THÁNG ĐẦU NĂM 2025</t>
  </si>
  <si>
    <t>SẢN LƯỢNG MỘT SỐ SẢN PHẨM CÔNG NGHIỆP CHỦ YẾU THÁNG 3
VÀ 3 THÁNG ĐẦU NĂM 2025</t>
  </si>
  <si>
    <t>Thực hiện tháng 02 năm 2025</t>
  </si>
  <si>
    <t>Ước tính tháng 3 năm 2025</t>
  </si>
  <si>
    <t>Ước tính
3 tháng
 năm 2025</t>
  </si>
  <si>
    <t xml:space="preserve">Thực </t>
  </si>
  <si>
    <t>Qúy I năm 2025
 so với (%)</t>
  </si>
  <si>
    <t>quý I</t>
  </si>
  <si>
    <t>Quý I</t>
  </si>
  <si>
    <t>CHĂN NUÔI 
(ƯỚC TÍNH ĐẾN 31/3/2025)</t>
  </si>
  <si>
    <t>LÂM NGHIỆP 
(ƯỚC TÍNH ĐẾN NGÀY 31/3/2025)</t>
  </si>
  <si>
    <t>Tổng sản lượng thủy sản 
(ước tính đến 31/3/2025)</t>
  </si>
  <si>
    <t xml:space="preserve"> CHỈ SỐ TỒN KHO NGÀNH CÔNG NGHIỆP CHẾ BIẾN, CHẾ TẠO
THÁNG 3 VÀ 3 THÁNG ĐẦU NĂM 2025</t>
  </si>
  <si>
    <t>Thực hiện
 tháng 02/2025 
so với cùng kỳ</t>
  </si>
  <si>
    <t>Ước tính tháng 3/2025</t>
  </si>
  <si>
    <t xml:space="preserve"> CHỈ SỐ TIÊU THỤ NGÀNH CÔNG NGHIỆP CHẾ BIẾN, CHẾ TẠO 
THÁNG 3 VÀ 3 THÁNG ĐẦU NĂM 2025</t>
  </si>
  <si>
    <t>Tháng 02/2025 so với cùng kỳ</t>
  </si>
  <si>
    <t>Lũy kế 3 tháng đầu năm 2025 
so với cùng kỳ</t>
  </si>
  <si>
    <t xml:space="preserve"> TÌNH HÌNH ĐĂNG KÝ DOANH NGHIỆP ĐẾN NGÀY 20/3/2025</t>
  </si>
  <si>
    <t>Số liệu tình hình đăng ký doanh nghiệp lấy từ nguồn số liệu Sở Tài chính tỉnh Vĩnh Phúc đến ngày 20/3/2025.</t>
  </si>
  <si>
    <t xml:space="preserve"> TỔNG MỨC BÁN LẺ HÀNG HÓA, DOANH THU DỊCH VỤ LƯU TRÚ ĂN UỐNG, DU LỊCH LỮ HÀNH VÀ DOANH THU DỊCH VỤ TIÊU DÙNG KHÁC THÁNG 3
VÀ 3 THÁNG ĐẦU NĂM 2025</t>
  </si>
  <si>
    <t xml:space="preserve">Tổng mức
(Triệu đồng) </t>
  </si>
  <si>
    <t>Tháng trước</t>
  </si>
  <si>
    <t>Phương tiện đi lại (trừ ô tô, kể cả phụ tùng)</t>
  </si>
  <si>
    <t>Nhiên liệu khác (Trừ xăng, dầu)</t>
  </si>
  <si>
    <t>Dịch vụ lưu trú, ăn uống</t>
  </si>
  <si>
    <t>Thực hiện tháng 2 năm 2025
(Triệu đồng)</t>
  </si>
  <si>
    <t>Quý I năm 2025</t>
  </si>
  <si>
    <t>Ước tính tháng 3 năm 2025 so với (%)</t>
  </si>
  <si>
    <t>Quý I năm 2025 so với cùng kỳ năm trước (%)</t>
  </si>
  <si>
    <t>Ước tính
 tháng 3 
năm 2025
(Triệu đồng)</t>
  </si>
  <si>
    <t>Đồ dùng, dụng cụ trang thiết bị
gia đình</t>
  </si>
  <si>
    <t>tháng 3</t>
  </si>
  <si>
    <t>3 tháng</t>
  </si>
  <si>
    <t>15. DOANH THU BÁN LẺ HÀNG HÓA THÁNG 3
VÀ 3 THÁNG ĐẦU NĂM 2025</t>
  </si>
  <si>
    <t>Thực hiện
tháng 02
năm 
2025</t>
  </si>
  <si>
    <t>Ước tính 
tháng 3
năm
2025</t>
  </si>
  <si>
    <t>Lũy kế
3 tháng
năm
2025</t>
  </si>
  <si>
    <t>Tháng 3 năm 2025 so với cùng kỳ
năm trước</t>
  </si>
  <si>
    <t>3 tháng năm 2025 so với cùng kỳ
năm trước</t>
  </si>
  <si>
    <t>TỔNG MỨC BÁN LẺ HÀNG HÓA VÀ DOANH THU DỊCH VỤ TIÊU DÙNG THÁNG 3
VÀ 3 THÁNG ĐẦU NĂM 2025</t>
  </si>
  <si>
    <t>DOANH THU VẬN TẢI, KHO BÃI VÀ DỊCH VỤ HỖ TRỢ VẬN TẢI THÁNG 3
VÀ 3 THÁNG ĐẦU NĂM 2025</t>
  </si>
  <si>
    <t>Thực hiện
tháng 02
năm
2025</t>
  </si>
  <si>
    <t>Ước tính 
3 tháng
năm
2025</t>
  </si>
  <si>
    <t>VẬN TẢI HÀNH KHÁCH VÀ HÀNG HÓA THÁNG 3
VÀ 3 THÁNG ĐẦU NĂM 2025</t>
  </si>
  <si>
    <t>Tháng 3 năm 2025 so với cùng kỳ năm trước</t>
  </si>
  <si>
    <t xml:space="preserve"> THU NGÂN SÁCH NHÀ NƯỚC TRÊN ĐỊA BÀN ĐẾN NGÀY 14/3/2025</t>
  </si>
  <si>
    <t>Số liệu thu, chi ngân sách lấy từ nguồn số liệu của Kho bạc nhà nước tỉnh Vĩnh Phúc, tính đến ngày 14/3/2025</t>
  </si>
  <si>
    <t>CHI NGÂN SÁCH NHÀ NƯỚC TRÊN ĐỊA BÀN ĐẾN NGÀY 14/3/2025</t>
  </si>
  <si>
    <t>Số liệu thu, chi ngân sách lấy từ nguồn số liệu của Kho bạc nhà nước tỉnh Vĩnh Phúc, tính đến ngày 14/3/2025.</t>
  </si>
  <si>
    <t>Ước tính tại thời điểm 31/3/2025</t>
  </si>
  <si>
    <t>Ước tính tại thời điểm 31/3/2025 so với cuối năm 2024</t>
  </si>
  <si>
    <t xml:space="preserve">I. Dư nợ tín dụng </t>
  </si>
  <si>
    <t>1. Bằng đồng Việt Nam</t>
  </si>
  <si>
    <t xml:space="preserve"> + Ngắn hạn</t>
  </si>
  <si>
    <t xml:space="preserve"> + Trung và dài hạn</t>
  </si>
  <si>
    <t>2. Bằng ngoại tệ</t>
  </si>
  <si>
    <t>3. Tổng cộng (Mã 7=8+9)</t>
  </si>
  <si>
    <t xml:space="preserve"> + Ngắn hạn (Mã 8=2+5)</t>
  </si>
  <si>
    <t xml:space="preserve"> + Trung và dài hạn  (Mã 9=3+6)</t>
  </si>
  <si>
    <t xml:space="preserve">II. Số dư huy động vốn </t>
  </si>
  <si>
    <t>3. Tổng cộng (Mã 16=17+18)</t>
  </si>
  <si>
    <t xml:space="preserve"> + Ngắn hạn (Mã 17=11+14)</t>
  </si>
  <si>
    <t xml:space="preserve"> + Trung và dài hạn  (Mã 18=12+15)</t>
  </si>
  <si>
    <t>VỐN ĐẦU TƯ THỰC HIỆN TỪ NGUỒN NGÂN SÁCH NHÀ NƯỚC THÁNG 3
VÀ 3 THÁNG ĐẦU NĂM 2025</t>
  </si>
  <si>
    <t xml:space="preserve">3 tháng </t>
  </si>
  <si>
    <t>3 tháng đầu</t>
  </si>
  <si>
    <t xml:space="preserve"> THU HÚT ĐẦU TƯ TRỰC TIẾP ĐƯỢC CẤP PHÉP ĐẾN NGÀY 15/3/2025</t>
  </si>
  <si>
    <t>Số liệu thu hút đầu tư trực tiếp lấy từ nguồn số liệu Sở Tài chính đến ngày 15/3/2025</t>
  </si>
  <si>
    <t>22. XUẤT KHẨU HÀNG HÓA ĐẾN NGÀY 15/3/2025</t>
  </si>
  <si>
    <t>Số liệu xuất khẩu hàng hóa lấy từ nguồn số liệu của Chi cục Hải quan Khu vực I, tỉnh Vĩnh Phúc, 
tính đến ngày 15/3/2025.</t>
  </si>
  <si>
    <t xml:space="preserve"> NHẬP KHẨU HÀNG HÓA ĐẾN NGÀY 15/3/2025</t>
  </si>
  <si>
    <t>CHỈ SỐ GIÁ TIÊU DÙNG, CHỈ SỐ GIÁ VÀNG, CHỈ SỐ GIÁ ĐÔ LA MỸ 
THÁNG 3 NĂM 2025</t>
  </si>
  <si>
    <t>Tháng 3 năm 2025 so với</t>
  </si>
  <si>
    <t>Tháng 3 năm 2024</t>
  </si>
  <si>
    <t>Tháng 02 năm 2025</t>
  </si>
  <si>
    <t>Sơ bộ tháng 3 năm 2025</t>
  </si>
  <si>
    <t>32. TRẬT TỰ, AN TOÀN XÃ HỘI THÁNG 3
VÀ 3 THÁNG ĐẦU NĂM 2025</t>
  </si>
  <si>
    <t>Lũy kế 3 tháng năm 2025</t>
  </si>
  <si>
    <t>Tăng/giảm 
3 tháng năm 2025 so với cùng kỳ</t>
  </si>
  <si>
    <t>Ghi chú: Tai nạn giao thông, cháy nổ, vi phạm môi trường đến ngày 25/3/2025</t>
  </si>
  <si>
    <t>Tháng 3/2025 so với</t>
  </si>
  <si>
    <t>31. CHỈ SỐ GIÁ NÔNG, LÂM NGHIỆP, THỦY SẢN  VÀ CÔNG NGHIỆP THÁNG 3 VÀ QUÝ I NĂM 2025</t>
  </si>
  <si>
    <t>Chỉ số giá quý I so với cùng kỳ năm trước</t>
  </si>
  <si>
    <t>DO ĐỊA PHƯƠNG QUẢN LÝ QUÝ I NĂM 2025</t>
  </si>
  <si>
    <t>QUÝ I NĂM 2025</t>
  </si>
  <si>
    <t>Qúy IV</t>
  </si>
  <si>
    <t>7. CHỈ SỐ SẢN XUẤT CÔNG NGHIỆP QUÝ I NĂM 2025</t>
  </si>
  <si>
    <t>Thực hiện 
quý IV năm 2024
so với cùng kỳ</t>
  </si>
  <si>
    <t>Ước tính quý I năm 2025</t>
  </si>
  <si>
    <t>So với quý IV
 năm 2024</t>
  </si>
  <si>
    <t>So với quý I 
năm 2024</t>
  </si>
  <si>
    <t>Lũy kế 3 tháng so với cùng kỳ (%)</t>
  </si>
  <si>
    <t>Lũy kế 3 tháng so với Kế hoạch (%)</t>
  </si>
  <si>
    <t>TÓM TẮT CÁC CHỈ TIÊU KINH TẾ THÁNG 3 VÀ 3 THÁNG ĐẦU NĂM 2025</t>
  </si>
  <si>
    <t xml:space="preserve">quý I </t>
  </si>
  <si>
    <t>2. Vốn đầu tư thực hiện từ nguồn NSNN</t>
  </si>
  <si>
    <t>3. Đăng ký doanh nghiệp  (đến ngày 20/3/2025)</t>
  </si>
  <si>
    <t>4. Thu hút đầu tư (đến ngày 15/3/2025)</t>
  </si>
  <si>
    <t>4.1. Thu hút đầu tư DDI</t>
  </si>
  <si>
    <t>4.2. Thu hút đầu tư FDI</t>
  </si>
  <si>
    <t>6. Thu Ngân sách nhà nước trên địa bàn (đến ngày 14/3/2025)</t>
  </si>
  <si>
    <t>7. Chi ngân sách Nhà nước trên địa bàn (đến ngày 14/3/2025)</t>
  </si>
  <si>
    <t>8. Tiền tệ (ước tính tại thời điểm 31/3/2025)</t>
  </si>
  <si>
    <t>Tỷ lệ nợ xấu (%)</t>
  </si>
  <si>
    <t>Xử lý nợ xấu (6 tháng và 1 năm)</t>
  </si>
  <si>
    <t>III. Nợ xấu</t>
  </si>
  <si>
    <t>11. Chỉ số giá tiêu dùng bình quân 3 tháng dự kiến
 so với cùng kỳ</t>
  </si>
  <si>
    <t>9. Kim ngạch xuất khẩu (đến ngày 15/3/2025)</t>
  </si>
  <si>
    <t>10. Kim ngạch nhập khẩu (đến ngày 15/3/2025)</t>
  </si>
  <si>
    <t xml:space="preserve"> Tiến độ gieo trồng vụ Xuân 2024 -2025
 (đến ngày 20/3/2025)</t>
  </si>
  <si>
    <t>3. SẢN PHẨM CHĂN NUÔI, LÂM NGHIỆP, THỦY SẢN QUÝ I NĂM 2025</t>
  </si>
  <si>
    <t xml:space="preserve"> VỐN ĐẦU TƯ THỰC HIỆN TỪ NGUỒN NGÂN SÁCH NHÀ NƯỚC </t>
  </si>
  <si>
    <t xml:space="preserve"> VỐN ĐẦU TƯ THỰC HIỆN TRÊN ĐỊA BÀN TỈNH THEO GIÁ HIỆN HÀNH
QUÝ I NĂM 2025</t>
  </si>
  <si>
    <t>VẬN TẢI HÀNH KHÁCH VÀ HÀNG HÓA QUÝ I NĂM 2025</t>
  </si>
  <si>
    <t>1. TỔNG SẢN PHẨM TRÊN ĐỊA BÀN (GRDP) TỈNH  QUÝ I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</si>
</sst>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(* #,##0_);_(* \(#,##0\);_(* &quot;-&quot;??_);_(@_)"/>
    <numFmt numFmtId="200" formatCode="_-* #,##0\ _₫_-;\-* #,##0\ _₫_-;_-* &quot;-&quot;??\ _₫_-;_-@_-"/>
    <numFmt numFmtId="201" formatCode="_(* #,##0.0_);_(* \(#,##0.0\);_(* &quot;-&quot;??_);_(@_)"/>
    <numFmt numFmtId="202" formatCode="_(* #,##0.0000_);_(* \(#,##0.0000\);_(* &quot;-&quot;??_);_(@_)"/>
    <numFmt numFmtId="203" formatCode="_(* #,##0.00_);_(* \(#,##0.00\);_(* &quot;-&quot;_);_(@_)"/>
    <numFmt numFmtId="204" formatCode="#,##0.0"/>
    <numFmt numFmtId="205" formatCode="_-* #,##0.00\ _P_t_s_-;\-* #,##0.00\ _P_t_s_-;_-* &quot;-&quot;\ _P_t_s_-;_-@_-"/>
    <numFmt numFmtId="206" formatCode="#.##0_);\(#.##0\);&quot;-&quot;"/>
    <numFmt numFmtId="207" formatCode="\-"/>
  </numFmts>
  <fonts count="133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sz val="10"/>
      <name val=".VnArial"/>
      <family val="2"/>
    </font>
    <font>
      <sz val="10"/>
      <color rgb="FFFF0000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sz val="11"/>
      <name val="Tahoma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  <charset val="163"/>
    </font>
    <font>
      <sz val="14"/>
      <name val="Times New Roman"/>
      <family val="1"/>
    </font>
    <font>
      <i/>
      <sz val="11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42">
    <xf numFmtId="0" fontId="0" fillId="0" borderId="0"/>
    <xf numFmtId="0" fontId="8" fillId="0" borderId="0"/>
    <xf numFmtId="0" fontId="11" fillId="0" borderId="0"/>
    <xf numFmtId="168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70" fontId="8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2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2" fillId="3" borderId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3" fillId="0" borderId="0"/>
    <xf numFmtId="0" fontId="23" fillId="2" borderId="0" applyNumberFormat="0"/>
    <xf numFmtId="0" fontId="23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3" fillId="0" borderId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3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9" fontId="25" fillId="0" borderId="0" applyBorder="0" applyAlignment="0" applyProtection="0"/>
    <xf numFmtId="0" fontId="26" fillId="3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3" borderId="0"/>
    <xf numFmtId="0" fontId="29" fillId="0" borderId="0">
      <alignment wrapText="1"/>
    </xf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173" fontId="11" fillId="0" borderId="0" applyFont="0" applyFill="0" applyBorder="0" applyAlignment="0" applyProtection="0"/>
    <xf numFmtId="0" fontId="31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7" fontId="32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3" fillId="5" borderId="0" applyNumberFormat="0" applyBorder="0" applyAlignment="0" applyProtection="0"/>
    <xf numFmtId="0" fontId="31" fillId="0" borderId="0"/>
    <xf numFmtId="0" fontId="34" fillId="0" borderId="0"/>
    <xf numFmtId="0" fontId="31" fillId="0" borderId="0"/>
    <xf numFmtId="37" fontId="35" fillId="0" borderId="0"/>
    <xf numFmtId="0" fontId="36" fillId="0" borderId="0"/>
    <xf numFmtId="178" fontId="11" fillId="0" borderId="0" applyFill="0" applyBorder="0" applyAlignment="0"/>
    <xf numFmtId="178" fontId="20" fillId="0" borderId="0" applyFill="0" applyBorder="0" applyAlignment="0"/>
    <xf numFmtId="178" fontId="20" fillId="0" borderId="0" applyFill="0" applyBorder="0" applyAlignment="0"/>
    <xf numFmtId="0" fontId="37" fillId="22" borderId="4" applyNumberFormat="0" applyAlignment="0" applyProtection="0"/>
    <xf numFmtId="0" fontId="38" fillId="0" borderId="0"/>
    <xf numFmtId="179" fontId="19" fillId="0" borderId="0" applyFont="0" applyFill="0" applyBorder="0" applyAlignment="0" applyProtection="0"/>
    <xf numFmtId="0" fontId="39" fillId="23" borderId="5" applyNumberFormat="0" applyAlignment="0" applyProtection="0"/>
    <xf numFmtId="41" fontId="40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81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184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85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0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1" fillId="0" borderId="0" applyFont="0" applyFill="0" applyBorder="0" applyAlignment="0" applyProtection="0"/>
    <xf numFmtId="186" fontId="34" fillId="0" borderId="0"/>
    <xf numFmtId="3" fontId="11" fillId="0" borderId="0" applyFont="0" applyFill="0" applyBorder="0" applyAlignment="0" applyProtection="0"/>
    <xf numFmtId="0" fontId="49" fillId="0" borderId="0">
      <alignment horizontal="center"/>
    </xf>
    <xf numFmtId="188" fontId="20" fillId="0" borderId="0" applyFont="0" applyFill="0" applyBorder="0" applyAlignment="0" applyProtection="0"/>
    <xf numFmtId="189" fontId="11" fillId="0" borderId="0" applyFont="0" applyFill="0" applyBorder="0" applyAlignment="0" applyProtection="0"/>
    <xf numFmtId="190" fontId="11" fillId="0" borderId="0"/>
    <xf numFmtId="0" fontId="11" fillId="0" borderId="0" applyFont="0" applyFill="0" applyBorder="0" applyAlignment="0" applyProtection="0"/>
    <xf numFmtId="3" fontId="50" fillId="0" borderId="6">
      <alignment horizontal="left" vertical="top" wrapText="1"/>
    </xf>
    <xf numFmtId="191" fontId="11" fillId="0" borderId="0"/>
    <xf numFmtId="192" fontId="8" fillId="0" borderId="0" applyFont="0" applyFill="0" applyBorder="0" applyAlignment="0" applyProtection="0"/>
    <xf numFmtId="0" fontId="51" fillId="0" borderId="0" applyNumberFormat="0" applyFill="0" applyBorder="0" applyAlignment="0" applyProtection="0"/>
    <xf numFmtId="2" fontId="11" fillId="0" borderId="0" applyFont="0" applyFill="0" applyBorder="0" applyAlignment="0" applyProtection="0"/>
    <xf numFmtId="0" fontId="52" fillId="0" borderId="0">
      <alignment vertical="top" wrapText="1"/>
    </xf>
    <xf numFmtId="0" fontId="53" fillId="6" borderId="0" applyNumberFormat="0" applyBorder="0" applyAlignment="0" applyProtection="0"/>
    <xf numFmtId="38" fontId="54" fillId="24" borderId="0" applyNumberFormat="0" applyBorder="0" applyAlignment="0" applyProtection="0"/>
    <xf numFmtId="0" fontId="55" fillId="0" borderId="0">
      <alignment horizontal="left"/>
    </xf>
    <xf numFmtId="0" fontId="9" fillId="0" borderId="7" applyNumberFormat="0" applyAlignment="0" applyProtection="0">
      <alignment horizontal="left" vertical="center"/>
    </xf>
    <xf numFmtId="0" fontId="9" fillId="0" borderId="3">
      <alignment horizontal="left" vertic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7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6" fillId="0" borderId="0" applyProtection="0"/>
    <xf numFmtId="0" fontId="9" fillId="0" borderId="0" applyProtection="0"/>
    <xf numFmtId="0" fontId="58" fillId="0" borderId="0" applyNumberFormat="0" applyFill="0" applyBorder="0" applyAlignment="0" applyProtection="0">
      <alignment vertical="top"/>
      <protection locked="0"/>
    </xf>
    <xf numFmtId="10" fontId="54" fillId="24" borderId="9" applyNumberFormat="0" applyBorder="0" applyAlignment="0" applyProtection="0"/>
    <xf numFmtId="0" fontId="59" fillId="9" borderId="4" applyNumberFormat="0" applyAlignment="0" applyProtection="0"/>
    <xf numFmtId="0" fontId="11" fillId="0" borderId="0"/>
    <xf numFmtId="0" fontId="60" fillId="0" borderId="10" applyNumberFormat="0" applyFill="0" applyAlignment="0" applyProtection="0"/>
    <xf numFmtId="0" fontId="61" fillId="0" borderId="11"/>
    <xf numFmtId="165" fontId="11" fillId="0" borderId="12"/>
    <xf numFmtId="165" fontId="20" fillId="0" borderId="12"/>
    <xf numFmtId="165" fontId="20" fillId="0" borderId="12"/>
    <xf numFmtId="187" fontId="11" fillId="0" borderId="0" applyFont="0" applyFill="0" applyBorder="0" applyAlignment="0" applyProtection="0"/>
    <xf numFmtId="193" fontId="11" fillId="0" borderId="0" applyFont="0" applyFill="0" applyBorder="0" applyAlignment="0" applyProtection="0"/>
    <xf numFmtId="0" fontId="10" fillId="0" borderId="0" applyNumberFormat="0" applyFont="0" applyFill="0" applyAlignment="0"/>
    <xf numFmtId="0" fontId="62" fillId="25" borderId="0" applyNumberFormat="0" applyBorder="0" applyAlignment="0" applyProtection="0"/>
    <xf numFmtId="0" fontId="34" fillId="0" borderId="0"/>
    <xf numFmtId="0" fontId="8" fillId="0" borderId="0">
      <alignment horizontal="left"/>
    </xf>
    <xf numFmtId="37" fontId="63" fillId="0" borderId="0"/>
    <xf numFmtId="0" fontId="8" fillId="0" borderId="0">
      <alignment horizontal="left"/>
    </xf>
    <xf numFmtId="194" fontId="64" fillId="0" borderId="0"/>
    <xf numFmtId="194" fontId="64" fillId="0" borderId="0"/>
    <xf numFmtId="0" fontId="11" fillId="0" borderId="0"/>
    <xf numFmtId="0" fontId="11" fillId="0" borderId="0"/>
    <xf numFmtId="0" fontId="42" fillId="0" borderId="0"/>
    <xf numFmtId="0" fontId="11" fillId="0" borderId="0"/>
    <xf numFmtId="0" fontId="42" fillId="0" borderId="0"/>
    <xf numFmtId="0" fontId="11" fillId="0" borderId="0"/>
    <xf numFmtId="0" fontId="42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65" fillId="0" borderId="0"/>
    <xf numFmtId="0" fontId="42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1" fillId="0" borderId="0"/>
    <xf numFmtId="0" fontId="27" fillId="0" borderId="0"/>
    <xf numFmtId="0" fontId="27" fillId="0" borderId="0"/>
    <xf numFmtId="0" fontId="65" fillId="0" borderId="0"/>
    <xf numFmtId="0" fontId="42" fillId="0" borderId="0"/>
    <xf numFmtId="0" fontId="11" fillId="0" borderId="0"/>
    <xf numFmtId="0" fontId="11" fillId="0" borderId="0"/>
    <xf numFmtId="0" fontId="11" fillId="0" borderId="0"/>
    <xf numFmtId="0" fontId="66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6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12" fillId="0" borderId="0" applyAlignment="0">
      <alignment vertical="top" wrapText="1"/>
      <protection locked="0"/>
    </xf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65" fillId="0" borderId="0"/>
    <xf numFmtId="0" fontId="11" fillId="0" borderId="0"/>
    <xf numFmtId="0" fontId="11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66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11" fillId="0" borderId="0"/>
    <xf numFmtId="0" fontId="42" fillId="0" borderId="0"/>
    <xf numFmtId="0" fontId="11" fillId="0" borderId="0"/>
    <xf numFmtId="0" fontId="42" fillId="0" borderId="0"/>
    <xf numFmtId="0" fontId="24" fillId="2" borderId="0" applyNumberFormat="0"/>
    <xf numFmtId="0" fontId="11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67" fillId="0" borderId="0"/>
    <xf numFmtId="0" fontId="11" fillId="0" borderId="0"/>
    <xf numFmtId="0" fontId="66" fillId="0" borderId="0"/>
    <xf numFmtId="0" fontId="66" fillId="0" borderId="0"/>
    <xf numFmtId="0" fontId="11" fillId="0" borderId="0"/>
    <xf numFmtId="0" fontId="6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66" fillId="0" borderId="0"/>
    <xf numFmtId="0" fontId="66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2" fillId="0" borderId="0"/>
    <xf numFmtId="0" fontId="11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1" fillId="0" borderId="0"/>
    <xf numFmtId="0" fontId="65" fillId="0" borderId="0"/>
    <xf numFmtId="0" fontId="42" fillId="0" borderId="0"/>
    <xf numFmtId="0" fontId="69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42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11" fillId="26" borderId="13" applyNumberFormat="0" applyFont="0" applyAlignment="0" applyProtection="0"/>
    <xf numFmtId="0" fontId="70" fillId="22" borderId="14" applyNumberFormat="0" applyAlignment="0" applyProtection="0"/>
    <xf numFmtId="1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2" fillId="0" borderId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5" fontId="11" fillId="0" borderId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73" fillId="0" borderId="0"/>
    <xf numFmtId="0" fontId="74" fillId="0" borderId="0">
      <alignment horizontal="center"/>
    </xf>
    <xf numFmtId="0" fontId="75" fillId="0" borderId="1">
      <alignment horizontal="center" vertical="center"/>
    </xf>
    <xf numFmtId="0" fontId="76" fillId="0" borderId="9" applyAlignment="0">
      <alignment horizontal="center" vertical="center" wrapText="1"/>
    </xf>
    <xf numFmtId="0" fontId="77" fillId="0" borderId="9">
      <alignment horizontal="center" vertical="center" wrapText="1"/>
    </xf>
    <xf numFmtId="3" fontId="12" fillId="0" borderId="0"/>
    <xf numFmtId="0" fontId="78" fillId="0" borderId="15"/>
    <xf numFmtId="0" fontId="61" fillId="0" borderId="0"/>
    <xf numFmtId="0" fontId="79" fillId="0" borderId="0" applyFont="0">
      <alignment horizontal="centerContinuous"/>
    </xf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80" fillId="0" borderId="0" applyNumberFormat="0" applyFill="0" applyBorder="0" applyAlignment="0" applyProtection="0"/>
    <xf numFmtId="0" fontId="69" fillId="0" borderId="6">
      <alignment horizontal="right"/>
    </xf>
    <xf numFmtId="0" fontId="81" fillId="0" borderId="0" applyNumberFormat="0" applyFill="0" applyBorder="0" applyAlignment="0" applyProtection="0"/>
    <xf numFmtId="0" fontId="82" fillId="0" borderId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72" fillId="0" borderId="0">
      <alignment vertical="center"/>
    </xf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6" fillId="0" borderId="0"/>
    <xf numFmtId="196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97" fontId="87" fillId="0" borderId="0" applyFont="0" applyFill="0" applyBorder="0" applyAlignment="0" applyProtection="0"/>
    <xf numFmtId="182" fontId="87" fillId="0" borderId="0" applyFont="0" applyFill="0" applyBorder="0" applyAlignment="0" applyProtection="0"/>
    <xf numFmtId="0" fontId="88" fillId="0" borderId="0"/>
    <xf numFmtId="0" fontId="10" fillId="0" borderId="0"/>
    <xf numFmtId="166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8" fillId="0" borderId="0"/>
    <xf numFmtId="168" fontId="89" fillId="0" borderId="0" applyFont="0" applyFill="0" applyBorder="0" applyAlignment="0" applyProtection="0"/>
    <xf numFmtId="198" fontId="90" fillId="0" borderId="0" applyFont="0" applyFill="0" applyBorder="0" applyAlignment="0" applyProtection="0"/>
    <xf numFmtId="184" fontId="89" fillId="0" borderId="0" applyFont="0" applyFill="0" applyBorder="0" applyAlignment="0" applyProtection="0"/>
    <xf numFmtId="0" fontId="8" fillId="0" borderId="0"/>
    <xf numFmtId="0" fontId="27" fillId="0" borderId="0"/>
    <xf numFmtId="0" fontId="45" fillId="0" borderId="0"/>
    <xf numFmtId="0" fontId="46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91" fillId="0" borderId="0"/>
    <xf numFmtId="0" fontId="11" fillId="0" borderId="0"/>
    <xf numFmtId="0" fontId="46" fillId="0" borderId="0"/>
    <xf numFmtId="0" fontId="46" fillId="0" borderId="0"/>
    <xf numFmtId="0" fontId="11" fillId="0" borderId="0"/>
    <xf numFmtId="0" fontId="27" fillId="0" borderId="0"/>
    <xf numFmtId="0" fontId="11" fillId="0" borderId="0"/>
    <xf numFmtId="0" fontId="8" fillId="0" borderId="0"/>
    <xf numFmtId="0" fontId="46" fillId="0" borderId="0"/>
    <xf numFmtId="0" fontId="11" fillId="0" borderId="0"/>
    <xf numFmtId="0" fontId="7" fillId="0" borderId="0"/>
    <xf numFmtId="0" fontId="7" fillId="0" borderId="0"/>
    <xf numFmtId="0" fontId="92" fillId="0" borderId="0"/>
    <xf numFmtId="0" fontId="6" fillId="0" borderId="0"/>
    <xf numFmtId="0" fontId="93" fillId="0" borderId="0"/>
    <xf numFmtId="43" fontId="10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" fillId="0" borderId="0"/>
    <xf numFmtId="0" fontId="21" fillId="0" borderId="0"/>
    <xf numFmtId="0" fontId="11" fillId="0" borderId="0"/>
    <xf numFmtId="0" fontId="107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5" fillId="0" borderId="0"/>
    <xf numFmtId="0" fontId="107" fillId="0" borderId="0"/>
    <xf numFmtId="0" fontId="65" fillId="0" borderId="0"/>
    <xf numFmtId="0" fontId="4" fillId="0" borderId="0"/>
    <xf numFmtId="0" fontId="24" fillId="0" borderId="0"/>
    <xf numFmtId="0" fontId="27" fillId="0" borderId="0"/>
    <xf numFmtId="0" fontId="3" fillId="0" borderId="0"/>
    <xf numFmtId="0" fontId="120" fillId="0" borderId="0" applyNumberFormat="0" applyFill="0" applyBorder="0" applyAlignment="0" applyProtection="0"/>
    <xf numFmtId="0" fontId="121" fillId="0" borderId="0"/>
    <xf numFmtId="43" fontId="10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6" fillId="0" borderId="0"/>
    <xf numFmtId="0" fontId="12" fillId="0" borderId="0"/>
    <xf numFmtId="0" fontId="12" fillId="0" borderId="0"/>
    <xf numFmtId="0" fontId="127" fillId="0" borderId="0"/>
    <xf numFmtId="0" fontId="127" fillId="0" borderId="0"/>
    <xf numFmtId="0" fontId="2" fillId="0" borderId="0"/>
    <xf numFmtId="0" fontId="2" fillId="0" borderId="0"/>
    <xf numFmtId="0" fontId="127" fillId="0" borderId="0"/>
    <xf numFmtId="0" fontId="126" fillId="0" borderId="0"/>
    <xf numFmtId="0" fontId="12" fillId="0" borderId="0"/>
    <xf numFmtId="0" fontId="12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957">
    <xf numFmtId="0" fontId="0" fillId="0" borderId="0" xfId="0"/>
    <xf numFmtId="0" fontId="72" fillId="0" borderId="0" xfId="2672" applyFont="1"/>
    <xf numFmtId="0" fontId="72" fillId="0" borderId="0" xfId="2680" applyFont="1"/>
    <xf numFmtId="0" fontId="72" fillId="0" borderId="0" xfId="1" applyFont="1"/>
    <xf numFmtId="0" fontId="94" fillId="0" borderId="0" xfId="1" applyFont="1"/>
    <xf numFmtId="0" fontId="72" fillId="0" borderId="0" xfId="1" applyFont="1" applyAlignment="1">
      <alignment wrapText="1"/>
    </xf>
    <xf numFmtId="0" fontId="72" fillId="0" borderId="1" xfId="1" applyFont="1" applyBorder="1"/>
    <xf numFmtId="0" fontId="72" fillId="0" borderId="2" xfId="1" applyFont="1" applyBorder="1"/>
    <xf numFmtId="0" fontId="72" fillId="0" borderId="2" xfId="1" applyFont="1" applyBorder="1" applyAlignment="1">
      <alignment horizontal="center" vertical="center"/>
    </xf>
    <xf numFmtId="0" fontId="72" fillId="0" borderId="2" xfId="1" applyFont="1" applyBorder="1" applyAlignment="1">
      <alignment horizontal="center" vertical="center" wrapText="1"/>
    </xf>
    <xf numFmtId="0" fontId="72" fillId="0" borderId="0" xfId="1" applyFont="1" applyAlignment="1">
      <alignment horizontal="center" vertical="center" wrapText="1"/>
    </xf>
    <xf numFmtId="0" fontId="72" fillId="0" borderId="1" xfId="1" applyFont="1" applyBorder="1" applyAlignment="1">
      <alignment horizontal="center" vertical="center" wrapText="1"/>
    </xf>
    <xf numFmtId="2" fontId="72" fillId="0" borderId="1" xfId="1" applyNumberFormat="1" applyFont="1" applyBorder="1" applyAlignment="1">
      <alignment horizontal="center" vertical="center" wrapText="1"/>
    </xf>
    <xf numFmtId="0" fontId="72" fillId="0" borderId="0" xfId="1" applyFont="1" applyAlignment="1">
      <alignment horizontal="right" vertical="top" wrapText="1"/>
    </xf>
    <xf numFmtId="0" fontId="72" fillId="0" borderId="0" xfId="1" applyFont="1" applyAlignment="1">
      <alignment horizontal="left"/>
    </xf>
    <xf numFmtId="0" fontId="72" fillId="0" borderId="0" xfId="2410" applyFont="1"/>
    <xf numFmtId="0" fontId="72" fillId="0" borderId="0" xfId="2663" applyFont="1"/>
    <xf numFmtId="0" fontId="72" fillId="0" borderId="1" xfId="2663" applyFont="1" applyBorder="1" applyAlignment="1">
      <alignment horizontal="center" vertical="center"/>
    </xf>
    <xf numFmtId="0" fontId="94" fillId="0" borderId="0" xfId="0" applyFont="1"/>
    <xf numFmtId="0" fontId="72" fillId="0" borderId="0" xfId="0" applyFont="1"/>
    <xf numFmtId="0" fontId="72" fillId="0" borderId="0" xfId="2410" applyFont="1" applyAlignment="1">
      <alignment horizontal="left" indent="1"/>
    </xf>
    <xf numFmtId="0" fontId="97" fillId="0" borderId="0" xfId="2410" applyFont="1"/>
    <xf numFmtId="0" fontId="94" fillId="0" borderId="0" xfId="2326" applyFont="1" applyAlignment="1">
      <alignment horizontal="center"/>
    </xf>
    <xf numFmtId="0" fontId="94" fillId="0" borderId="0" xfId="2326" applyFont="1"/>
    <xf numFmtId="0" fontId="72" fillId="0" borderId="0" xfId="2326" applyFont="1"/>
    <xf numFmtId="0" fontId="94" fillId="0" borderId="0" xfId="2410" applyFont="1"/>
    <xf numFmtId="0" fontId="72" fillId="0" borderId="0" xfId="2410" applyFont="1" applyAlignment="1">
      <alignment horizontal="left" wrapText="1" indent="1"/>
    </xf>
    <xf numFmtId="0" fontId="72" fillId="0" borderId="0" xfId="2664" applyFont="1"/>
    <xf numFmtId="0" fontId="94" fillId="0" borderId="0" xfId="2664" applyFont="1" applyAlignment="1">
      <alignment horizontal="left"/>
    </xf>
    <xf numFmtId="0" fontId="72" fillId="0" borderId="0" xfId="2664" applyFont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95" fillId="0" borderId="0" xfId="2664" applyFont="1" applyAlignment="1">
      <alignment horizontal="center" vertical="center" wrapText="1"/>
    </xf>
    <xf numFmtId="0" fontId="94" fillId="0" borderId="0" xfId="2664" applyFont="1"/>
    <xf numFmtId="0" fontId="72" fillId="0" borderId="0" xfId="2665" applyFont="1"/>
    <xf numFmtId="183" fontId="72" fillId="0" borderId="0" xfId="2665" applyNumberFormat="1" applyFont="1"/>
    <xf numFmtId="0" fontId="72" fillId="0" borderId="0" xfId="2666" applyFont="1" applyAlignment="1">
      <alignment horizontal="centerContinuous"/>
    </xf>
    <xf numFmtId="0" fontId="72" fillId="0" borderId="2" xfId="2666" applyFont="1" applyBorder="1" applyAlignment="1">
      <alignment horizontal="center" vertical="center"/>
    </xf>
    <xf numFmtId="0" fontId="72" fillId="0" borderId="0" xfId="2666" applyFont="1" applyAlignment="1">
      <alignment horizontal="center" vertical="center"/>
    </xf>
    <xf numFmtId="0" fontId="72" fillId="0" borderId="1" xfId="2666" applyFont="1" applyBorder="1" applyAlignment="1">
      <alignment horizontal="center" vertical="center"/>
    </xf>
    <xf numFmtId="0" fontId="72" fillId="0" borderId="0" xfId="2665" applyFont="1" applyAlignment="1">
      <alignment horizontal="center"/>
    </xf>
    <xf numFmtId="183" fontId="72" fillId="0" borderId="0" xfId="2664" applyNumberFormat="1" applyFont="1"/>
    <xf numFmtId="0" fontId="72" fillId="0" borderId="0" xfId="2664" applyFont="1" applyAlignment="1">
      <alignment horizontal="left"/>
    </xf>
    <xf numFmtId="0" fontId="72" fillId="0" borderId="0" xfId="2664" applyFont="1" applyAlignment="1">
      <alignment horizontal="left" wrapText="1"/>
    </xf>
    <xf numFmtId="0" fontId="99" fillId="0" borderId="0" xfId="2664" applyFont="1" applyAlignment="1">
      <alignment horizontal="left" wrapText="1"/>
    </xf>
    <xf numFmtId="0" fontId="94" fillId="0" borderId="0" xfId="2667" applyFont="1" applyAlignment="1">
      <alignment horizontal="left"/>
    </xf>
    <xf numFmtId="0" fontId="72" fillId="0" borderId="0" xfId="2666" applyFont="1" applyAlignment="1">
      <alignment horizontal="center"/>
    </xf>
    <xf numFmtId="0" fontId="72" fillId="0" borderId="0" xfId="2683" applyFont="1"/>
    <xf numFmtId="183" fontId="72" fillId="0" borderId="0" xfId="2683" applyNumberFormat="1" applyFont="1"/>
    <xf numFmtId="1" fontId="72" fillId="0" borderId="0" xfId="2683" applyNumberFormat="1" applyFont="1"/>
    <xf numFmtId="0" fontId="94" fillId="0" borderId="0" xfId="2684" applyFont="1"/>
    <xf numFmtId="0" fontId="72" fillId="0" borderId="2" xfId="2683" applyFont="1" applyBorder="1"/>
    <xf numFmtId="0" fontId="72" fillId="0" borderId="2" xfId="2683" applyFont="1" applyBorder="1" applyAlignment="1">
      <alignment horizontal="center" vertical="center" wrapText="1"/>
    </xf>
    <xf numFmtId="0" fontId="72" fillId="0" borderId="0" xfId="2683" applyFont="1" applyAlignment="1">
      <alignment horizontal="center" vertical="center" wrapText="1"/>
    </xf>
    <xf numFmtId="0" fontId="94" fillId="0" borderId="0" xfId="2676" applyFont="1" applyAlignment="1">
      <alignment horizontal="left"/>
    </xf>
    <xf numFmtId="0" fontId="94" fillId="0" borderId="0" xfId="2676" applyFont="1"/>
    <xf numFmtId="183" fontId="94" fillId="0" borderId="0" xfId="2685" applyNumberFormat="1" applyFont="1" applyAlignment="1">
      <alignment horizontal="right" indent="2"/>
    </xf>
    <xf numFmtId="0" fontId="72" fillId="0" borderId="0" xfId="2676" applyFont="1"/>
    <xf numFmtId="0" fontId="72" fillId="0" borderId="0" xfId="2676" applyFont="1" applyAlignment="1">
      <alignment horizontal="left"/>
    </xf>
    <xf numFmtId="183" fontId="99" fillId="0" borderId="0" xfId="2685" applyNumberFormat="1" applyFont="1" applyAlignment="1">
      <alignment horizontal="right" indent="2"/>
    </xf>
    <xf numFmtId="0" fontId="72" fillId="0" borderId="0" xfId="2676" applyFont="1" applyAlignment="1">
      <alignment horizontal="left" wrapText="1"/>
    </xf>
    <xf numFmtId="0" fontId="72" fillId="0" borderId="0" xfId="2676" applyFont="1" applyAlignment="1">
      <alignment wrapText="1"/>
    </xf>
    <xf numFmtId="183" fontId="72" fillId="0" borderId="0" xfId="2685" applyNumberFormat="1" applyFont="1" applyAlignment="1">
      <alignment horizontal="right" indent="2"/>
    </xf>
    <xf numFmtId="0" fontId="95" fillId="0" borderId="0" xfId="2676" applyFont="1" applyAlignment="1">
      <alignment horizontal="left"/>
    </xf>
    <xf numFmtId="1" fontId="95" fillId="0" borderId="0" xfId="2685" applyNumberFormat="1" applyFont="1" applyAlignment="1">
      <alignment horizontal="right"/>
    </xf>
    <xf numFmtId="1" fontId="100" fillId="0" borderId="0" xfId="2685" applyNumberFormat="1" applyFont="1" applyAlignment="1">
      <alignment horizontal="right"/>
    </xf>
    <xf numFmtId="0" fontId="72" fillId="0" borderId="0" xfId="2688" applyFont="1" applyAlignment="1">
      <alignment horizontal="left" indent="1"/>
    </xf>
    <xf numFmtId="183" fontId="72" fillId="0" borderId="0" xfId="2685" applyNumberFormat="1" applyFont="1" applyAlignment="1">
      <alignment horizontal="right"/>
    </xf>
    <xf numFmtId="1" fontId="72" fillId="0" borderId="0" xfId="2685" applyNumberFormat="1" applyFont="1" applyAlignment="1">
      <alignment horizontal="right"/>
    </xf>
    <xf numFmtId="0" fontId="95" fillId="0" borderId="0" xfId="2676" applyFont="1"/>
    <xf numFmtId="183" fontId="72" fillId="0" borderId="0" xfId="2683" applyNumberFormat="1" applyFont="1" applyAlignment="1">
      <alignment horizontal="right"/>
    </xf>
    <xf numFmtId="183" fontId="72" fillId="0" borderId="0" xfId="2683" applyNumberFormat="1" applyFont="1" applyAlignment="1">
      <alignment horizontal="right" indent="1"/>
    </xf>
    <xf numFmtId="0" fontId="72" fillId="0" borderId="0" xfId="2667" applyFont="1"/>
    <xf numFmtId="0" fontId="72" fillId="0" borderId="0" xfId="2667" applyFont="1" applyAlignment="1">
      <alignment horizontal="left" indent="1"/>
    </xf>
    <xf numFmtId="1" fontId="72" fillId="0" borderId="0" xfId="2683" applyNumberFormat="1" applyFont="1" applyAlignment="1">
      <alignment horizontal="right"/>
    </xf>
    <xf numFmtId="0" fontId="72" fillId="0" borderId="1" xfId="2683" applyFont="1" applyBorder="1" applyAlignment="1">
      <alignment horizontal="center" vertical="center" wrapText="1"/>
    </xf>
    <xf numFmtId="0" fontId="94" fillId="0" borderId="0" xfId="2670" applyFont="1"/>
    <xf numFmtId="0" fontId="72" fillId="0" borderId="0" xfId="2670" applyFont="1"/>
    <xf numFmtId="183" fontId="100" fillId="0" borderId="0" xfId="2685" applyNumberFormat="1" applyFont="1" applyAlignment="1">
      <alignment horizontal="right" indent="2"/>
    </xf>
    <xf numFmtId="0" fontId="72" fillId="0" borderId="0" xfId="2674" applyFont="1"/>
    <xf numFmtId="1" fontId="99" fillId="0" borderId="0" xfId="2685" applyNumberFormat="1" applyFont="1" applyAlignment="1">
      <alignment horizontal="right" indent="1"/>
    </xf>
    <xf numFmtId="0" fontId="72" fillId="0" borderId="0" xfId="2689" applyFont="1"/>
    <xf numFmtId="1" fontId="72" fillId="0" borderId="0" xfId="2683" applyNumberFormat="1" applyFont="1" applyAlignment="1">
      <alignment horizontal="right" indent="1"/>
    </xf>
    <xf numFmtId="183" fontId="72" fillId="0" borderId="0" xfId="2683" applyNumberFormat="1" applyFont="1" applyAlignment="1">
      <alignment horizontal="right" indent="2"/>
    </xf>
    <xf numFmtId="0" fontId="72" fillId="0" borderId="0" xfId="2539" applyFont="1" applyAlignment="1">
      <alignment horizontal="left" indent="1"/>
    </xf>
    <xf numFmtId="0" fontId="72" fillId="0" borderId="0" xfId="0" applyFont="1" applyAlignment="1">
      <alignment wrapText="1"/>
    </xf>
    <xf numFmtId="0" fontId="101" fillId="0" borderId="0" xfId="0" applyFont="1" applyAlignment="1">
      <alignment wrapText="1"/>
    </xf>
    <xf numFmtId="0" fontId="72" fillId="0" borderId="0" xfId="0" quotePrefix="1" applyFont="1" applyAlignment="1">
      <alignment wrapText="1"/>
    </xf>
    <xf numFmtId="0" fontId="95" fillId="0" borderId="1" xfId="2683" applyFont="1" applyBorder="1" applyAlignment="1">
      <alignment horizontal="right" vertical="center"/>
    </xf>
    <xf numFmtId="0" fontId="94" fillId="0" borderId="0" xfId="2673" applyFont="1"/>
    <xf numFmtId="0" fontId="94" fillId="0" borderId="0" xfId="2673" applyFont="1" applyAlignment="1">
      <alignment horizontal="center"/>
    </xf>
    <xf numFmtId="0" fontId="72" fillId="0" borderId="0" xfId="2673" applyFont="1"/>
    <xf numFmtId="0" fontId="97" fillId="0" borderId="0" xfId="0" applyFont="1" applyAlignment="1">
      <alignment wrapText="1"/>
    </xf>
    <xf numFmtId="0" fontId="72" fillId="0" borderId="1" xfId="2673" applyFont="1" applyBorder="1"/>
    <xf numFmtId="0" fontId="95" fillId="0" borderId="0" xfId="2673" applyFont="1" applyAlignment="1">
      <alignment horizontal="right"/>
    </xf>
    <xf numFmtId="183" fontId="72" fillId="0" borderId="0" xfId="2673" applyNumberFormat="1" applyFont="1" applyAlignment="1">
      <alignment horizontal="right" indent="1"/>
    </xf>
    <xf numFmtId="183" fontId="72" fillId="0" borderId="0" xfId="2673" applyNumberFormat="1" applyFont="1" applyAlignment="1">
      <alignment horizontal="right" indent="3"/>
    </xf>
    <xf numFmtId="0" fontId="95" fillId="0" borderId="0" xfId="2673" applyFont="1"/>
    <xf numFmtId="0" fontId="101" fillId="0" borderId="0" xfId="2673" applyFont="1"/>
    <xf numFmtId="0" fontId="95" fillId="0" borderId="0" xfId="2673" quotePrefix="1" applyFont="1" applyAlignment="1">
      <alignment horizontal="left"/>
    </xf>
    <xf numFmtId="2" fontId="72" fillId="0" borderId="0" xfId="0" applyNumberFormat="1" applyFont="1"/>
    <xf numFmtId="2" fontId="72" fillId="0" borderId="0" xfId="0" applyNumberFormat="1" applyFont="1" applyAlignment="1">
      <alignment wrapText="1"/>
    </xf>
    <xf numFmtId="0" fontId="72" fillId="0" borderId="0" xfId="2671" applyFont="1"/>
    <xf numFmtId="0" fontId="72" fillId="0" borderId="0" xfId="2682" applyFont="1"/>
    <xf numFmtId="0" fontId="95" fillId="0" borderId="0" xfId="2671" applyFont="1" applyAlignment="1">
      <alignment horizontal="right"/>
    </xf>
    <xf numFmtId="0" fontId="101" fillId="0" borderId="0" xfId="2671" applyFont="1"/>
    <xf numFmtId="0" fontId="72" fillId="0" borderId="1" xfId="2326" applyFont="1" applyBorder="1"/>
    <xf numFmtId="0" fontId="94" fillId="0" borderId="0" xfId="2672" applyFont="1"/>
    <xf numFmtId="0" fontId="97" fillId="0" borderId="0" xfId="2686" applyFont="1"/>
    <xf numFmtId="0" fontId="94" fillId="0" borderId="0" xfId="2681" applyFont="1" applyAlignment="1">
      <alignment horizontal="left"/>
    </xf>
    <xf numFmtId="0" fontId="72" fillId="0" borderId="0" xfId="2681" applyFont="1" applyAlignment="1">
      <alignment horizontal="left"/>
    </xf>
    <xf numFmtId="0" fontId="72" fillId="0" borderId="0" xfId="2681" applyFont="1"/>
    <xf numFmtId="0" fontId="72" fillId="0" borderId="0" xfId="2681" applyFont="1" applyAlignment="1">
      <alignment horizontal="center"/>
    </xf>
    <xf numFmtId="0" fontId="95" fillId="0" borderId="0" xfId="2681" applyFont="1" applyAlignment="1">
      <alignment horizontal="right"/>
    </xf>
    <xf numFmtId="0" fontId="72" fillId="0" borderId="0" xfId="2681" applyFont="1" applyAlignment="1">
      <alignment vertical="center" wrapText="1"/>
    </xf>
    <xf numFmtId="0" fontId="72" fillId="0" borderId="0" xfId="2681" applyFont="1" applyAlignment="1">
      <alignment horizontal="center" vertical="top" wrapText="1"/>
    </xf>
    <xf numFmtId="1" fontId="72" fillId="0" borderId="0" xfId="2677" applyNumberFormat="1" applyFont="1" applyAlignment="1">
      <alignment horizontal="center" vertical="top" wrapText="1"/>
    </xf>
    <xf numFmtId="0" fontId="72" fillId="0" borderId="0" xfId="2673" applyFont="1" applyAlignment="1">
      <alignment horizontal="center" vertical="top" wrapText="1"/>
    </xf>
    <xf numFmtId="0" fontId="94" fillId="0" borderId="0" xfId="2679" applyFont="1" applyAlignment="1">
      <alignment horizontal="left"/>
    </xf>
    <xf numFmtId="0" fontId="72" fillId="0" borderId="0" xfId="2679" applyFont="1" applyAlignment="1">
      <alignment horizontal="left"/>
    </xf>
    <xf numFmtId="0" fontId="94" fillId="0" borderId="0" xfId="2679" applyFont="1"/>
    <xf numFmtId="0" fontId="72" fillId="0" borderId="0" xfId="2679" applyFont="1"/>
    <xf numFmtId="0" fontId="97" fillId="0" borderId="0" xfId="2437" applyFont="1"/>
    <xf numFmtId="0" fontId="72" fillId="0" borderId="0" xfId="2672" applyFont="1" applyAlignment="1">
      <alignment vertical="center"/>
    </xf>
    <xf numFmtId="49" fontId="97" fillId="0" borderId="0" xfId="0" applyNumberFormat="1" applyFont="1" applyAlignment="1">
      <alignment horizontal="left" wrapText="1" indent="1"/>
    </xf>
    <xf numFmtId="3" fontId="72" fillId="0" borderId="0" xfId="2664" applyNumberFormat="1" applyFont="1" applyAlignment="1">
      <alignment horizontal="right" indent="1"/>
    </xf>
    <xf numFmtId="3" fontId="72" fillId="0" borderId="0" xfId="1" applyNumberFormat="1" applyFont="1"/>
    <xf numFmtId="0" fontId="72" fillId="0" borderId="0" xfId="2683" applyFont="1" applyAlignment="1">
      <alignment horizontal="center"/>
    </xf>
    <xf numFmtId="3" fontId="72" fillId="0" borderId="0" xfId="2683" applyNumberFormat="1" applyFont="1"/>
    <xf numFmtId="3" fontId="94" fillId="0" borderId="0" xfId="2683" applyNumberFormat="1" applyFont="1"/>
    <xf numFmtId="4" fontId="72" fillId="0" borderId="0" xfId="2683" applyNumberFormat="1" applyFont="1" applyAlignment="1">
      <alignment horizontal="right" indent="1"/>
    </xf>
    <xf numFmtId="4" fontId="72" fillId="0" borderId="0" xfId="2683" applyNumberFormat="1" applyFont="1" applyAlignment="1">
      <alignment horizontal="right" indent="2"/>
    </xf>
    <xf numFmtId="4" fontId="72" fillId="0" borderId="0" xfId="2683" applyNumberFormat="1" applyFont="1"/>
    <xf numFmtId="3" fontId="72" fillId="0" borderId="0" xfId="2683" applyNumberFormat="1" applyFont="1" applyAlignment="1">
      <alignment horizontal="right"/>
    </xf>
    <xf numFmtId="3" fontId="72" fillId="0" borderId="0" xfId="2673" applyNumberFormat="1" applyFont="1"/>
    <xf numFmtId="3" fontId="94" fillId="0" borderId="0" xfId="2673" applyNumberFormat="1" applyFont="1"/>
    <xf numFmtId="0" fontId="72" fillId="0" borderId="0" xfId="2673" applyFont="1" applyAlignment="1">
      <alignment horizontal="center"/>
    </xf>
    <xf numFmtId="3" fontId="72" fillId="0" borderId="0" xfId="2326" applyNumberFormat="1" applyFont="1"/>
    <xf numFmtId="4" fontId="72" fillId="0" borderId="0" xfId="2326" applyNumberFormat="1" applyFont="1"/>
    <xf numFmtId="3" fontId="94" fillId="0" borderId="0" xfId="2326" applyNumberFormat="1" applyFont="1"/>
    <xf numFmtId="3" fontId="72" fillId="0" borderId="0" xfId="2326" applyNumberFormat="1" applyFont="1" applyAlignment="1">
      <alignment horizontal="right"/>
    </xf>
    <xf numFmtId="3" fontId="72" fillId="0" borderId="0" xfId="2681" applyNumberFormat="1" applyFont="1"/>
    <xf numFmtId="4" fontId="97" fillId="0" borderId="0" xfId="2686" applyNumberFormat="1" applyFont="1"/>
    <xf numFmtId="4" fontId="72" fillId="0" borderId="0" xfId="2681" applyNumberFormat="1" applyFont="1"/>
    <xf numFmtId="2" fontId="72" fillId="0" borderId="0" xfId="2683" applyNumberFormat="1" applyFont="1"/>
    <xf numFmtId="3" fontId="72" fillId="0" borderId="0" xfId="2672" applyNumberFormat="1" applyFont="1"/>
    <xf numFmtId="0" fontId="72" fillId="0" borderId="0" xfId="2672" applyFont="1" applyAlignment="1">
      <alignment horizontal="center"/>
    </xf>
    <xf numFmtId="4" fontId="72" fillId="0" borderId="0" xfId="2672" applyNumberFormat="1" applyFont="1"/>
    <xf numFmtId="3" fontId="94" fillId="0" borderId="0" xfId="2672" applyNumberFormat="1" applyFont="1"/>
    <xf numFmtId="4" fontId="94" fillId="0" borderId="0" xfId="2664" applyNumberFormat="1" applyFont="1" applyAlignment="1">
      <alignment horizontal="right" indent="3"/>
    </xf>
    <xf numFmtId="4" fontId="72" fillId="0" borderId="0" xfId="2664" applyNumberFormat="1" applyFont="1" applyAlignment="1">
      <alignment horizontal="right" indent="3"/>
    </xf>
    <xf numFmtId="199" fontId="72" fillId="0" borderId="0" xfId="2691" applyNumberFormat="1" applyFont="1"/>
    <xf numFmtId="43" fontId="72" fillId="0" borderId="0" xfId="1" applyNumberFormat="1" applyFont="1"/>
    <xf numFmtId="0" fontId="101" fillId="0" borderId="0" xfId="1" applyFont="1"/>
    <xf numFmtId="2" fontId="72" fillId="0" borderId="0" xfId="2665" applyNumberFormat="1" applyFont="1"/>
    <xf numFmtId="0" fontId="97" fillId="0" borderId="0" xfId="2410" applyFont="1" applyAlignment="1">
      <alignment horizontal="left" indent="1"/>
    </xf>
    <xf numFmtId="49" fontId="98" fillId="0" borderId="0" xfId="0" applyNumberFormat="1" applyFont="1" applyAlignment="1">
      <alignment wrapText="1"/>
    </xf>
    <xf numFmtId="3" fontId="105" fillId="0" borderId="0" xfId="2683" applyNumberFormat="1" applyFont="1" applyAlignment="1">
      <alignment horizontal="right"/>
    </xf>
    <xf numFmtId="3" fontId="104" fillId="0" borderId="0" xfId="2683" applyNumberFormat="1" applyFont="1" applyAlignment="1">
      <alignment horizontal="right"/>
    </xf>
    <xf numFmtId="4" fontId="97" fillId="0" borderId="0" xfId="2410" applyNumberFormat="1" applyFont="1"/>
    <xf numFmtId="2" fontId="97" fillId="0" borderId="0" xfId="2410" applyNumberFormat="1" applyFont="1"/>
    <xf numFmtId="0" fontId="97" fillId="0" borderId="0" xfId="0" applyFont="1"/>
    <xf numFmtId="0" fontId="34" fillId="0" borderId="1" xfId="2673" applyFont="1" applyBorder="1"/>
    <xf numFmtId="43" fontId="72" fillId="0" borderId="0" xfId="2691" applyFont="1" applyBorder="1" applyAlignment="1"/>
    <xf numFmtId="43" fontId="94" fillId="0" borderId="0" xfId="2691" applyFont="1" applyBorder="1" applyAlignment="1"/>
    <xf numFmtId="199" fontId="72" fillId="0" borderId="0" xfId="2691" applyNumberFormat="1" applyFont="1" applyBorder="1" applyAlignment="1"/>
    <xf numFmtId="199" fontId="95" fillId="0" borderId="0" xfId="2691" applyNumberFormat="1" applyFont="1" applyBorder="1" applyAlignment="1"/>
    <xf numFmtId="49" fontId="97" fillId="0" borderId="0" xfId="0" applyNumberFormat="1" applyFont="1" applyAlignment="1">
      <alignment wrapText="1"/>
    </xf>
    <xf numFmtId="49" fontId="97" fillId="0" borderId="0" xfId="0" applyNumberFormat="1" applyFont="1" applyAlignment="1">
      <alignment horizontal="left" wrapText="1"/>
    </xf>
    <xf numFmtId="49" fontId="98" fillId="0" borderId="0" xfId="0" applyNumberFormat="1" applyFont="1" applyAlignment="1">
      <alignment horizontal="left" wrapText="1"/>
    </xf>
    <xf numFmtId="43" fontId="94" fillId="0" borderId="0" xfId="2685" applyNumberFormat="1" applyFont="1" applyAlignment="1">
      <alignment horizontal="right" indent="1"/>
    </xf>
    <xf numFmtId="43" fontId="72" fillId="0" borderId="0" xfId="2685" applyNumberFormat="1" applyFont="1" applyAlignment="1">
      <alignment horizontal="right" indent="1"/>
    </xf>
    <xf numFmtId="43" fontId="101" fillId="0" borderId="0" xfId="2685" applyNumberFormat="1" applyFont="1" applyAlignment="1">
      <alignment horizontal="right" indent="1"/>
    </xf>
    <xf numFmtId="199" fontId="94" fillId="0" borderId="0" xfId="2685" applyNumberFormat="1" applyFont="1"/>
    <xf numFmtId="199" fontId="72" fillId="0" borderId="0" xfId="2685" applyNumberFormat="1" applyFont="1"/>
    <xf numFmtId="199" fontId="99" fillId="0" borderId="0" xfId="2685" applyNumberFormat="1" applyFont="1"/>
    <xf numFmtId="199" fontId="101" fillId="0" borderId="0" xfId="2685" applyNumberFormat="1" applyFont="1" applyAlignment="1">
      <alignment horizontal="right"/>
    </xf>
    <xf numFmtId="199" fontId="72" fillId="0" borderId="0" xfId="2685" applyNumberFormat="1" applyFont="1" applyAlignment="1">
      <alignment horizontal="right"/>
    </xf>
    <xf numFmtId="199" fontId="106" fillId="0" borderId="0" xfId="2685" applyNumberFormat="1" applyFont="1"/>
    <xf numFmtId="199" fontId="94" fillId="0" borderId="0" xfId="2685" applyNumberFormat="1" applyFont="1" applyAlignment="1">
      <alignment horizontal="right" indent="1"/>
    </xf>
    <xf numFmtId="199" fontId="72" fillId="0" borderId="0" xfId="2685" applyNumberFormat="1" applyFont="1" applyAlignment="1">
      <alignment horizontal="right" indent="1"/>
    </xf>
    <xf numFmtId="0" fontId="72" fillId="0" borderId="0" xfId="2679" applyFont="1" applyAlignment="1">
      <alignment horizontal="left" indent="1"/>
    </xf>
    <xf numFmtId="199" fontId="72" fillId="0" borderId="0" xfId="2326" applyNumberFormat="1" applyFont="1"/>
    <xf numFmtId="43" fontId="94" fillId="0" borderId="0" xfId="2691" applyFont="1" applyFill="1" applyAlignment="1">
      <alignment horizontal="center"/>
    </xf>
    <xf numFmtId="43" fontId="72" fillId="0" borderId="0" xfId="2691" applyFont="1" applyFill="1"/>
    <xf numFmtId="199" fontId="94" fillId="0" borderId="0" xfId="2326" applyNumberFormat="1" applyFont="1"/>
    <xf numFmtId="43" fontId="94" fillId="0" borderId="0" xfId="2691" applyFont="1" applyFill="1"/>
    <xf numFmtId="199" fontId="94" fillId="0" borderId="0" xfId="2326" applyNumberFormat="1" applyFont="1" applyAlignment="1">
      <alignment horizontal="right" indent="1"/>
    </xf>
    <xf numFmtId="199" fontId="72" fillId="0" borderId="0" xfId="2326" applyNumberFormat="1" applyFont="1" applyAlignment="1">
      <alignment horizontal="right" indent="1"/>
    </xf>
    <xf numFmtId="43" fontId="94" fillId="0" borderId="0" xfId="2691" applyFont="1" applyFill="1" applyAlignment="1">
      <alignment horizontal="right" indent="2"/>
    </xf>
    <xf numFmtId="43" fontId="72" fillId="0" borderId="0" xfId="2691" applyFont="1" applyFill="1" applyAlignment="1">
      <alignment horizontal="right" indent="2"/>
    </xf>
    <xf numFmtId="0" fontId="95" fillId="0" borderId="0" xfId="2326" applyFont="1"/>
    <xf numFmtId="0" fontId="94" fillId="0" borderId="0" xfId="2326" applyFont="1" applyAlignment="1">
      <alignment horizontal="left"/>
    </xf>
    <xf numFmtId="43" fontId="97" fillId="0" borderId="0" xfId="2691" applyFont="1"/>
    <xf numFmtId="43" fontId="94" fillId="0" borderId="0" xfId="2691" applyFont="1" applyFill="1" applyAlignment="1">
      <alignment horizontal="right"/>
    </xf>
    <xf numFmtId="43" fontId="72" fillId="0" borderId="0" xfId="2691" applyFont="1" applyFill="1" applyAlignment="1">
      <alignment horizontal="right"/>
    </xf>
    <xf numFmtId="199" fontId="94" fillId="0" borderId="0" xfId="2326" applyNumberFormat="1" applyFont="1" applyAlignment="1">
      <alignment horizontal="right"/>
    </xf>
    <xf numFmtId="199" fontId="72" fillId="0" borderId="0" xfId="2326" applyNumberFormat="1" applyFont="1" applyAlignment="1">
      <alignment horizontal="right"/>
    </xf>
    <xf numFmtId="199" fontId="72" fillId="0" borderId="0" xfId="2672" applyNumberFormat="1" applyFont="1"/>
    <xf numFmtId="199" fontId="94" fillId="0" borderId="0" xfId="2672" applyNumberFormat="1" applyFont="1" applyAlignment="1">
      <alignment horizontal="right" indent="2"/>
    </xf>
    <xf numFmtId="199" fontId="72" fillId="0" borderId="0" xfId="2672" applyNumberFormat="1" applyFont="1" applyAlignment="1">
      <alignment horizontal="right" indent="2"/>
    </xf>
    <xf numFmtId="0" fontId="94" fillId="0" borderId="0" xfId="2663" applyFont="1"/>
    <xf numFmtId="0" fontId="67" fillId="0" borderId="0" xfId="0" applyFont="1" applyAlignment="1">
      <alignment vertical="top"/>
    </xf>
    <xf numFmtId="0" fontId="110" fillId="0" borderId="0" xfId="2709" applyFont="1"/>
    <xf numFmtId="0" fontId="98" fillId="0" borderId="0" xfId="0" applyFont="1"/>
    <xf numFmtId="0" fontId="94" fillId="0" borderId="0" xfId="0" applyFont="1" applyAlignment="1">
      <alignment horizontal="left" vertical="center" wrapText="1"/>
    </xf>
    <xf numFmtId="4" fontId="94" fillId="0" borderId="0" xfId="0" applyNumberFormat="1" applyFont="1" applyAlignment="1">
      <alignment vertical="center"/>
    </xf>
    <xf numFmtId="0" fontId="109" fillId="0" borderId="0" xfId="0" applyFont="1"/>
    <xf numFmtId="0" fontId="97" fillId="0" borderId="0" xfId="0" applyFont="1" applyAlignment="1">
      <alignment horizontal="left" vertical="center" wrapText="1"/>
    </xf>
    <xf numFmtId="0" fontId="110" fillId="0" borderId="0" xfId="0" applyFont="1"/>
    <xf numFmtId="43" fontId="97" fillId="0" borderId="0" xfId="2691" applyFont="1" applyAlignment="1">
      <alignment horizontal="right"/>
    </xf>
    <xf numFmtId="0" fontId="112" fillId="0" borderId="0" xfId="0" applyFont="1"/>
    <xf numFmtId="49" fontId="97" fillId="0" borderId="0" xfId="0" applyNumberFormat="1" applyFont="1" applyAlignment="1">
      <alignment vertical="center" wrapText="1"/>
    </xf>
    <xf numFmtId="2" fontId="72" fillId="0" borderId="0" xfId="2664" applyNumberFormat="1" applyFont="1" applyAlignment="1">
      <alignment horizontal="center"/>
    </xf>
    <xf numFmtId="0" fontId="113" fillId="0" borderId="0" xfId="0" applyFont="1"/>
    <xf numFmtId="0" fontId="113" fillId="0" borderId="2" xfId="0" applyFont="1" applyBorder="1"/>
    <xf numFmtId="3" fontId="94" fillId="0" borderId="0" xfId="2326" applyNumberFormat="1" applyFont="1" applyAlignment="1">
      <alignment horizontal="right"/>
    </xf>
    <xf numFmtId="4" fontId="94" fillId="0" borderId="0" xfId="2326" applyNumberFormat="1" applyFont="1" applyAlignment="1">
      <alignment horizontal="right"/>
    </xf>
    <xf numFmtId="183" fontId="94" fillId="0" borderId="0" xfId="2326" applyNumberFormat="1" applyFont="1" applyAlignment="1">
      <alignment horizontal="right"/>
    </xf>
    <xf numFmtId="4" fontId="72" fillId="0" borderId="0" xfId="2326" applyNumberFormat="1" applyFont="1" applyAlignment="1">
      <alignment horizontal="right"/>
    </xf>
    <xf numFmtId="3" fontId="101" fillId="0" borderId="0" xfId="2326" applyNumberFormat="1" applyFont="1" applyAlignment="1">
      <alignment horizontal="right"/>
    </xf>
    <xf numFmtId="183" fontId="101" fillId="0" borderId="0" xfId="2326" applyNumberFormat="1" applyFont="1" applyAlignment="1">
      <alignment horizontal="right"/>
    </xf>
    <xf numFmtId="3" fontId="72" fillId="0" borderId="0" xfId="2326" applyNumberFormat="1" applyFont="1" applyAlignment="1">
      <alignment horizontal="right" wrapText="1"/>
    </xf>
    <xf numFmtId="3" fontId="105" fillId="0" borderId="0" xfId="2691" applyNumberFormat="1" applyFont="1" applyFill="1" applyBorder="1" applyAlignment="1">
      <alignment horizontal="right"/>
    </xf>
    <xf numFmtId="0" fontId="98" fillId="0" borderId="0" xfId="0" applyFont="1" applyAlignment="1">
      <alignment vertical="center" wrapText="1"/>
    </xf>
    <xf numFmtId="0" fontId="97" fillId="0" borderId="0" xfId="0" applyFont="1" applyAlignment="1">
      <alignment vertical="center" wrapText="1"/>
    </xf>
    <xf numFmtId="43" fontId="0" fillId="0" borderId="0" xfId="0" applyNumberFormat="1"/>
    <xf numFmtId="199" fontId="110" fillId="0" borderId="0" xfId="0" applyNumberFormat="1" applyFont="1"/>
    <xf numFmtId="43" fontId="109" fillId="0" borderId="0" xfId="2691" applyFont="1" applyBorder="1"/>
    <xf numFmtId="2" fontId="94" fillId="0" borderId="0" xfId="2664" applyNumberFormat="1" applyFont="1" applyAlignment="1">
      <alignment horizontal="center"/>
    </xf>
    <xf numFmtId="0" fontId="96" fillId="0" borderId="0" xfId="2678" applyFont="1"/>
    <xf numFmtId="0" fontId="96" fillId="0" borderId="0" xfId="2684" applyFont="1"/>
    <xf numFmtId="0" fontId="94" fillId="0" borderId="0" xfId="0" applyFont="1" applyAlignment="1">
      <alignment vertical="center" wrapText="1"/>
    </xf>
    <xf numFmtId="2" fontId="72" fillId="0" borderId="0" xfId="0" applyNumberFormat="1" applyFont="1" applyAlignment="1">
      <alignment horizontal="center" vertical="center" wrapText="1"/>
    </xf>
    <xf numFmtId="43" fontId="72" fillId="0" borderId="0" xfId="2691" applyFont="1" applyFill="1" applyBorder="1" applyAlignment="1">
      <alignment horizontal="right" vertical="center"/>
    </xf>
    <xf numFmtId="0" fontId="72" fillId="0" borderId="0" xfId="2711" applyFont="1" applyAlignment="1">
      <alignment horizontal="center" vertical="center" wrapText="1"/>
    </xf>
    <xf numFmtId="0" fontId="95" fillId="0" borderId="1" xfId="1" applyFont="1" applyBorder="1" applyAlignment="1">
      <alignment horizontal="right"/>
    </xf>
    <xf numFmtId="0" fontId="94" fillId="0" borderId="0" xfId="2679" applyFont="1" applyAlignment="1">
      <alignment horizontal="left" wrapText="1"/>
    </xf>
    <xf numFmtId="0" fontId="94" fillId="0" borderId="0" xfId="2679" applyFont="1" applyAlignment="1">
      <alignment wrapText="1"/>
    </xf>
    <xf numFmtId="0" fontId="96" fillId="0" borderId="0" xfId="2672" applyFont="1"/>
    <xf numFmtId="0" fontId="72" fillId="0" borderId="0" xfId="2679" applyFont="1" applyAlignment="1">
      <alignment horizontal="left" wrapText="1"/>
    </xf>
    <xf numFmtId="0" fontId="94" fillId="0" borderId="0" xfId="2681" applyFont="1" applyAlignment="1">
      <alignment vertical="center" wrapText="1"/>
    </xf>
    <xf numFmtId="43" fontId="94" fillId="0" borderId="0" xfId="2681" applyNumberFormat="1" applyFont="1" applyAlignment="1">
      <alignment horizontal="right"/>
    </xf>
    <xf numFmtId="43" fontId="72" fillId="0" borderId="0" xfId="2681" applyNumberFormat="1" applyFont="1" applyAlignment="1">
      <alignment horizontal="right"/>
    </xf>
    <xf numFmtId="199" fontId="94" fillId="0" borderId="0" xfId="2681" applyNumberFormat="1" applyFont="1" applyAlignment="1">
      <alignment horizontal="right"/>
    </xf>
    <xf numFmtId="199" fontId="72" fillId="0" borderId="0" xfId="2681" applyNumberFormat="1" applyFont="1" applyAlignment="1">
      <alignment horizontal="right"/>
    </xf>
    <xf numFmtId="199" fontId="97" fillId="0" borderId="0" xfId="2686" applyNumberFormat="1" applyFont="1" applyAlignment="1">
      <alignment horizontal="right"/>
    </xf>
    <xf numFmtId="43" fontId="94" fillId="0" borderId="0" xfId="2691" applyFont="1" applyBorder="1" applyAlignment="1">
      <alignment horizontal="right"/>
    </xf>
    <xf numFmtId="43" fontId="72" fillId="0" borderId="0" xfId="2691" applyFont="1" applyFill="1" applyBorder="1" applyAlignment="1">
      <alignment horizontal="right"/>
    </xf>
    <xf numFmtId="43" fontId="94" fillId="0" borderId="0" xfId="2691" applyFont="1" applyFill="1" applyBorder="1" applyAlignment="1">
      <alignment horizontal="right"/>
    </xf>
    <xf numFmtId="43" fontId="72" fillId="0" borderId="0" xfId="2691" applyFont="1" applyBorder="1" applyAlignment="1">
      <alignment horizontal="right"/>
    </xf>
    <xf numFmtId="0" fontId="98" fillId="0" borderId="0" xfId="2686" applyFont="1"/>
    <xf numFmtId="4" fontId="98" fillId="0" borderId="0" xfId="2686" applyNumberFormat="1" applyFont="1"/>
    <xf numFmtId="199" fontId="94" fillId="0" borderId="0" xfId="2672" applyNumberFormat="1" applyFont="1"/>
    <xf numFmtId="43" fontId="94" fillId="0" borderId="0" xfId="2672" applyNumberFormat="1" applyFont="1"/>
    <xf numFmtId="43" fontId="94" fillId="0" borderId="0" xfId="2672" applyNumberFormat="1" applyFont="1" applyAlignment="1">
      <alignment horizontal="right" indent="2"/>
    </xf>
    <xf numFmtId="43" fontId="94" fillId="0" borderId="0" xfId="2691" applyFont="1" applyAlignment="1">
      <alignment horizontal="right" indent="1"/>
    </xf>
    <xf numFmtId="43" fontId="72" fillId="0" borderId="0" xfId="2672" applyNumberFormat="1" applyFont="1" applyAlignment="1">
      <alignment horizontal="right" indent="2"/>
    </xf>
    <xf numFmtId="43" fontId="72" fillId="0" borderId="0" xfId="2691" applyFont="1" applyAlignment="1">
      <alignment horizontal="right" indent="1"/>
    </xf>
    <xf numFmtId="43" fontId="72" fillId="0" borderId="0" xfId="2672" applyNumberFormat="1" applyFont="1"/>
    <xf numFmtId="43" fontId="72" fillId="0" borderId="0" xfId="2691" applyFont="1"/>
    <xf numFmtId="43" fontId="94" fillId="0" borderId="0" xfId="2691" applyFont="1"/>
    <xf numFmtId="0" fontId="105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09" applyFont="1"/>
    <xf numFmtId="0" fontId="72" fillId="0" borderId="3" xfId="2683" applyFont="1" applyBorder="1" applyAlignment="1">
      <alignment horizontal="center" vertical="center" wrapText="1"/>
    </xf>
    <xf numFmtId="0" fontId="98" fillId="0" borderId="0" xfId="0" applyFont="1" applyAlignment="1">
      <alignment horizontal="left" vertical="center" wrapText="1"/>
    </xf>
    <xf numFmtId="41" fontId="72" fillId="0" borderId="0" xfId="2691" applyNumberFormat="1" applyFont="1" applyFill="1" applyBorder="1" applyAlignment="1">
      <alignment horizontal="right" vertical="center"/>
    </xf>
    <xf numFmtId="4" fontId="97" fillId="0" borderId="0" xfId="2691" applyNumberFormat="1" applyFont="1" applyAlignment="1">
      <alignment horizontal="right" vertical="center"/>
    </xf>
    <xf numFmtId="203" fontId="67" fillId="0" borderId="0" xfId="0" applyNumberFormat="1" applyFont="1" applyAlignment="1">
      <alignment vertical="top"/>
    </xf>
    <xf numFmtId="3" fontId="94" fillId="0" borderId="0" xfId="2691" applyNumberFormat="1" applyFont="1" applyFill="1" applyBorder="1" applyAlignment="1">
      <alignment vertical="center"/>
    </xf>
    <xf numFmtId="3" fontId="94" fillId="0" borderId="0" xfId="2691" applyNumberFormat="1" applyFont="1" applyFill="1" applyBorder="1" applyAlignment="1">
      <alignment horizontal="right" vertical="center"/>
    </xf>
    <xf numFmtId="4" fontId="94" fillId="0" borderId="0" xfId="2691" applyNumberFormat="1" applyFont="1" applyFill="1" applyBorder="1" applyAlignment="1">
      <alignment horizontal="right" vertical="center"/>
    </xf>
    <xf numFmtId="4" fontId="97" fillId="0" borderId="0" xfId="0" applyNumberFormat="1" applyFont="1"/>
    <xf numFmtId="4" fontId="72" fillId="0" borderId="0" xfId="2691" applyNumberFormat="1" applyFont="1" applyFill="1" applyBorder="1" applyAlignment="1">
      <alignment horizontal="right" vertical="center"/>
    </xf>
    <xf numFmtId="37" fontId="109" fillId="0" borderId="0" xfId="0" applyNumberFormat="1" applyFont="1"/>
    <xf numFmtId="43" fontId="109" fillId="0" borderId="0" xfId="2691" applyFont="1"/>
    <xf numFmtId="0" fontId="72" fillId="0" borderId="0" xfId="2710" applyFont="1" applyAlignment="1">
      <alignment vertical="center" wrapText="1"/>
    </xf>
    <xf numFmtId="203" fontId="0" fillId="0" borderId="0" xfId="0" applyNumberFormat="1"/>
    <xf numFmtId="203" fontId="113" fillId="0" borderId="0" xfId="0" applyNumberFormat="1" applyFont="1"/>
    <xf numFmtId="199" fontId="101" fillId="0" borderId="0" xfId="2685" applyNumberFormat="1" applyFont="1" applyAlignment="1">
      <alignment horizontal="right" indent="1"/>
    </xf>
    <xf numFmtId="43" fontId="97" fillId="0" borderId="0" xfId="2691" applyFont="1" applyAlignment="1">
      <alignment horizontal="right" vertical="center"/>
    </xf>
    <xf numFmtId="3" fontId="98" fillId="0" borderId="0" xfId="0" applyNumberFormat="1" applyFont="1" applyAlignment="1">
      <alignment horizontal="right" vertical="center" wrapText="1"/>
    </xf>
    <xf numFmtId="4" fontId="94" fillId="0" borderId="0" xfId="2673" applyNumberFormat="1" applyFont="1" applyAlignment="1">
      <alignment horizontal="right" vertical="center"/>
    </xf>
    <xf numFmtId="0" fontId="97" fillId="0" borderId="0" xfId="0" applyFont="1" applyAlignment="1">
      <alignment horizontal="right" vertical="center"/>
    </xf>
    <xf numFmtId="3" fontId="72" fillId="0" borderId="0" xfId="2673" applyNumberFormat="1" applyFont="1" applyAlignment="1">
      <alignment horizontal="right" vertical="center"/>
    </xf>
    <xf numFmtId="4" fontId="72" fillId="0" borderId="0" xfId="2673" applyNumberFormat="1" applyFont="1" applyAlignment="1">
      <alignment horizontal="right" vertical="center"/>
    </xf>
    <xf numFmtId="4" fontId="98" fillId="0" borderId="0" xfId="2410" applyNumberFormat="1" applyFont="1"/>
    <xf numFmtId="202" fontId="98" fillId="0" borderId="0" xfId="2691" applyNumberFormat="1" applyFont="1"/>
    <xf numFmtId="0" fontId="96" fillId="0" borderId="0" xfId="2664" applyFont="1" applyAlignment="1">
      <alignment horizontal="center" wrapText="1"/>
    </xf>
    <xf numFmtId="0" fontId="97" fillId="0" borderId="3" xfId="2664" applyFont="1" applyBorder="1" applyAlignment="1">
      <alignment horizontal="center" vertical="center" wrapText="1"/>
    </xf>
    <xf numFmtId="0" fontId="34" fillId="0" borderId="0" xfId="2664" applyFont="1"/>
    <xf numFmtId="49" fontId="98" fillId="0" borderId="0" xfId="0" applyNumberFormat="1" applyFont="1" applyAlignment="1">
      <alignment horizontal="center" wrapText="1"/>
    </xf>
    <xf numFmtId="49" fontId="97" fillId="0" borderId="0" xfId="0" applyNumberFormat="1" applyFont="1" applyAlignment="1">
      <alignment horizontal="center" wrapText="1"/>
    </xf>
    <xf numFmtId="49" fontId="97" fillId="0" borderId="0" xfId="0" applyNumberFormat="1" applyFont="1" applyAlignment="1">
      <alignment horizontal="center" vertical="center" wrapText="1"/>
    </xf>
    <xf numFmtId="0" fontId="34" fillId="0" borderId="0" xfId="2665" applyFont="1"/>
    <xf numFmtId="4" fontId="72" fillId="0" borderId="3" xfId="0" applyNumberFormat="1" applyFont="1" applyBorder="1" applyAlignment="1">
      <alignment horizontal="center" vertical="center" wrapText="1"/>
    </xf>
    <xf numFmtId="4" fontId="72" fillId="0" borderId="1" xfId="0" applyNumberFormat="1" applyFont="1" applyBorder="1" applyAlignment="1">
      <alignment horizontal="center" vertical="center" wrapText="1"/>
    </xf>
    <xf numFmtId="199" fontId="72" fillId="0" borderId="0" xfId="2228" applyNumberFormat="1" applyFont="1" applyBorder="1" applyAlignment="1"/>
    <xf numFmtId="199" fontId="72" fillId="0" borderId="2" xfId="2228" applyNumberFormat="1" applyFont="1" applyBorder="1" applyAlignment="1"/>
    <xf numFmtId="199" fontId="97" fillId="0" borderId="2" xfId="2228" applyNumberFormat="1" applyFont="1" applyBorder="1" applyAlignment="1">
      <alignment horizontal="center" vertical="center" wrapText="1"/>
    </xf>
    <xf numFmtId="199" fontId="72" fillId="0" borderId="2" xfId="2228" applyNumberFormat="1" applyFont="1" applyBorder="1" applyAlignment="1">
      <alignment horizontal="center" vertical="center" wrapText="1"/>
    </xf>
    <xf numFmtId="199" fontId="97" fillId="0" borderId="0" xfId="2228" applyNumberFormat="1" applyFont="1" applyBorder="1" applyAlignment="1">
      <alignment horizontal="center" vertical="center" wrapText="1"/>
    </xf>
    <xf numFmtId="199" fontId="72" fillId="0" borderId="0" xfId="2228" applyNumberFormat="1" applyFont="1" applyBorder="1" applyAlignment="1">
      <alignment horizontal="center" vertical="center" wrapText="1"/>
    </xf>
    <xf numFmtId="0" fontId="97" fillId="0" borderId="0" xfId="2228" applyNumberFormat="1" applyFont="1" applyBorder="1" applyAlignment="1">
      <alignment horizontal="center" vertical="center" wrapText="1"/>
    </xf>
    <xf numFmtId="199" fontId="72" fillId="0" borderId="0" xfId="2228" applyNumberFormat="1" applyFont="1" applyBorder="1" applyAlignment="1">
      <alignment horizontal="center" vertical="center"/>
    </xf>
    <xf numFmtId="199" fontId="97" fillId="0" borderId="1" xfId="2228" applyNumberFormat="1" applyFont="1" applyBorder="1" applyAlignment="1">
      <alignment horizontal="center" vertical="center" wrapText="1"/>
    </xf>
    <xf numFmtId="199" fontId="72" fillId="0" borderId="1" xfId="2228" applyNumberFormat="1" applyFont="1" applyBorder="1" applyAlignment="1">
      <alignment horizontal="center" vertical="center"/>
    </xf>
    <xf numFmtId="0" fontId="107" fillId="0" borderId="0" xfId="2707"/>
    <xf numFmtId="199" fontId="94" fillId="0" borderId="0" xfId="2228" applyNumberFormat="1" applyFont="1" applyBorder="1" applyAlignment="1"/>
    <xf numFmtId="199" fontId="94" fillId="0" borderId="0" xfId="2228" applyNumberFormat="1" applyFont="1" applyBorder="1" applyAlignment="1">
      <alignment horizontal="right" indent="1"/>
    </xf>
    <xf numFmtId="199" fontId="95" fillId="0" borderId="0" xfId="2228" applyNumberFormat="1" applyFont="1" applyBorder="1" applyAlignment="1"/>
    <xf numFmtId="199" fontId="72" fillId="0" borderId="0" xfId="2228" applyNumberFormat="1" applyFont="1" applyBorder="1" applyAlignment="1">
      <alignment horizontal="right" indent="1"/>
    </xf>
    <xf numFmtId="199" fontId="95" fillId="0" borderId="0" xfId="2228" quotePrefix="1" applyNumberFormat="1" applyFont="1" applyBorder="1" applyAlignment="1">
      <alignment horizontal="left"/>
    </xf>
    <xf numFmtId="199" fontId="72" fillId="0" borderId="0" xfId="2228" applyNumberFormat="1" applyFont="1" applyBorder="1" applyAlignment="1">
      <alignment horizontal="left"/>
    </xf>
    <xf numFmtId="199" fontId="72" fillId="0" borderId="0" xfId="2228" applyNumberFormat="1" applyFont="1" applyBorder="1" applyAlignment="1">
      <alignment horizontal="center"/>
    </xf>
    <xf numFmtId="0" fontId="72" fillId="0" borderId="2" xfId="2673" applyFont="1" applyBorder="1"/>
    <xf numFmtId="0" fontId="72" fillId="0" borderId="0" xfId="2683" applyFont="1" applyAlignment="1">
      <alignment horizontal="center" vertical="top" wrapText="1"/>
    </xf>
    <xf numFmtId="0" fontId="104" fillId="0" borderId="2" xfId="2681" applyFont="1" applyBorder="1" applyAlignment="1">
      <alignment vertical="center" wrapText="1"/>
    </xf>
    <xf numFmtId="0" fontId="104" fillId="0" borderId="2" xfId="2673" applyFont="1" applyBorder="1" applyAlignment="1">
      <alignment horizontal="center"/>
    </xf>
    <xf numFmtId="0" fontId="95" fillId="0" borderId="0" xfId="2326" applyFont="1" applyAlignment="1">
      <alignment horizontal="left"/>
    </xf>
    <xf numFmtId="0" fontId="72" fillId="0" borderId="0" xfId="2326" applyFont="1" applyAlignment="1">
      <alignment horizontal="left" indent="1"/>
    </xf>
    <xf numFmtId="0" fontId="34" fillId="0" borderId="0" xfId="2683" applyFont="1"/>
    <xf numFmtId="0" fontId="114" fillId="0" borderId="0" xfId="2683" applyFont="1" applyAlignment="1">
      <alignment horizontal="center" vertical="center"/>
    </xf>
    <xf numFmtId="200" fontId="98" fillId="0" borderId="0" xfId="2227" applyNumberFormat="1" applyFont="1" applyFill="1" applyBorder="1" applyAlignment="1">
      <alignment vertical="center" wrapText="1"/>
    </xf>
    <xf numFmtId="0" fontId="72" fillId="0" borderId="0" xfId="2707" applyFont="1"/>
    <xf numFmtId="0" fontId="34" fillId="0" borderId="0" xfId="2707" applyFont="1"/>
    <xf numFmtId="199" fontId="98" fillId="0" borderId="0" xfId="2227" applyNumberFormat="1" applyFont="1" applyBorder="1" applyAlignment="1">
      <alignment horizontal="center" vertical="center" wrapText="1"/>
    </xf>
    <xf numFmtId="199" fontId="98" fillId="0" borderId="0" xfId="2227" applyNumberFormat="1" applyFont="1" applyBorder="1" applyAlignment="1">
      <alignment wrapText="1"/>
    </xf>
    <xf numFmtId="199" fontId="97" fillId="0" borderId="0" xfId="2227" applyNumberFormat="1" applyFont="1" applyBorder="1" applyAlignment="1">
      <alignment horizontal="left" wrapText="1" indent="1"/>
    </xf>
    <xf numFmtId="199" fontId="98" fillId="0" borderId="0" xfId="2227" applyNumberFormat="1" applyFont="1" applyBorder="1"/>
    <xf numFmtId="199" fontId="97" fillId="0" borderId="2" xfId="2227" applyNumberFormat="1" applyFont="1" applyBorder="1" applyAlignment="1">
      <alignment horizontal="center" vertical="center" wrapText="1"/>
    </xf>
    <xf numFmtId="199" fontId="97" fillId="0" borderId="0" xfId="2227" applyNumberFormat="1" applyFont="1" applyBorder="1" applyAlignment="1">
      <alignment horizontal="center" vertical="center" wrapText="1"/>
    </xf>
    <xf numFmtId="3" fontId="34" fillId="0" borderId="0" xfId="2683" applyNumberFormat="1" applyFont="1"/>
    <xf numFmtId="0" fontId="97" fillId="0" borderId="1" xfId="2227" applyNumberFormat="1" applyFont="1" applyBorder="1" applyAlignment="1">
      <alignment horizontal="center" vertical="center" wrapText="1"/>
    </xf>
    <xf numFmtId="1" fontId="34" fillId="0" borderId="0" xfId="2683" applyNumberFormat="1" applyFont="1" applyAlignment="1">
      <alignment horizontal="right" indent="1"/>
    </xf>
    <xf numFmtId="183" fontId="34" fillId="0" borderId="0" xfId="2683" applyNumberFormat="1" applyFont="1" applyAlignment="1">
      <alignment horizontal="right" indent="2"/>
    </xf>
    <xf numFmtId="0" fontId="34" fillId="0" borderId="0" xfId="2667" applyFont="1" applyAlignment="1">
      <alignment horizontal="left" indent="1"/>
    </xf>
    <xf numFmtId="0" fontId="34" fillId="0" borderId="0" xfId="2676" applyFont="1" applyAlignment="1">
      <alignment horizontal="left"/>
    </xf>
    <xf numFmtId="41" fontId="98" fillId="0" borderId="0" xfId="2227" applyNumberFormat="1" applyFont="1" applyAlignment="1">
      <alignment horizontal="right" vertical="center"/>
    </xf>
    <xf numFmtId="203" fontId="94" fillId="0" borderId="0" xfId="2227" applyNumberFormat="1" applyFont="1" applyFill="1" applyBorder="1" applyAlignment="1">
      <alignment horizontal="right" vertical="center"/>
    </xf>
    <xf numFmtId="4" fontId="98" fillId="0" borderId="0" xfId="2227" applyNumberFormat="1" applyFont="1" applyAlignment="1">
      <alignment horizontal="right" vertical="center"/>
    </xf>
    <xf numFmtId="203" fontId="98" fillId="0" borderId="0" xfId="2227" applyNumberFormat="1" applyFont="1" applyAlignment="1">
      <alignment horizontal="right" vertical="center"/>
    </xf>
    <xf numFmtId="203" fontId="97" fillId="0" borderId="0" xfId="2227" applyNumberFormat="1" applyFont="1" applyAlignment="1">
      <alignment horizontal="right" vertical="center"/>
    </xf>
    <xf numFmtId="41" fontId="97" fillId="0" borderId="0" xfId="2227" applyNumberFormat="1" applyFont="1" applyAlignment="1">
      <alignment horizontal="right" vertical="center"/>
    </xf>
    <xf numFmtId="203" fontId="72" fillId="0" borderId="0" xfId="2227" applyNumberFormat="1" applyFont="1" applyFill="1" applyBorder="1" applyAlignment="1">
      <alignment horizontal="right" vertical="center"/>
    </xf>
    <xf numFmtId="4" fontId="97" fillId="0" borderId="0" xfId="2227" applyNumberFormat="1" applyFont="1" applyAlignment="1">
      <alignment horizontal="right" vertical="center"/>
    </xf>
    <xf numFmtId="3" fontId="98" fillId="0" borderId="0" xfId="2227" applyNumberFormat="1" applyFont="1" applyAlignment="1">
      <alignment horizontal="right" vertical="center"/>
    </xf>
    <xf numFmtId="0" fontId="34" fillId="0" borderId="0" xfId="2682" applyFont="1"/>
    <xf numFmtId="0" fontId="34" fillId="0" borderId="0" xfId="2671" applyFont="1"/>
    <xf numFmtId="0" fontId="94" fillId="0" borderId="2" xfId="2671" applyFont="1" applyBorder="1"/>
    <xf numFmtId="0" fontId="94" fillId="0" borderId="0" xfId="2671" applyFont="1"/>
    <xf numFmtId="0" fontId="119" fillId="0" borderId="0" xfId="2682" applyFont="1"/>
    <xf numFmtId="180" fontId="34" fillId="0" borderId="0" xfId="2228" applyFont="1" applyAlignment="1">
      <alignment horizontal="right"/>
    </xf>
    <xf numFmtId="39" fontId="34" fillId="0" borderId="0" xfId="2682" applyNumberFormat="1" applyFont="1"/>
    <xf numFmtId="180" fontId="72" fillId="0" borderId="0" xfId="2228" applyFont="1" applyAlignment="1">
      <alignment horizontal="right"/>
    </xf>
    <xf numFmtId="0" fontId="101" fillId="0" borderId="0" xfId="2671" applyFont="1" applyAlignment="1">
      <alignment horizontal="left" indent="4"/>
    </xf>
    <xf numFmtId="180" fontId="72" fillId="0" borderId="0" xfId="2228" applyFont="1" applyAlignment="1">
      <alignment horizontal="right" indent="2"/>
    </xf>
    <xf numFmtId="0" fontId="72" fillId="0" borderId="0" xfId="2707" applyFont="1" applyAlignment="1">
      <alignment horizontal="left"/>
    </xf>
    <xf numFmtId="180" fontId="72" fillId="0" borderId="0" xfId="2228" applyFont="1" applyAlignment="1">
      <alignment horizontal="right" indent="4"/>
    </xf>
    <xf numFmtId="0" fontId="101" fillId="0" borderId="0" xfId="2671" applyFont="1" applyAlignment="1">
      <alignment horizontal="left" indent="2"/>
    </xf>
    <xf numFmtId="4" fontId="72" fillId="0" borderId="0" xfId="2675" applyNumberFormat="1" applyFont="1" applyAlignment="1">
      <alignment horizontal="right" indent="1"/>
    </xf>
    <xf numFmtId="4" fontId="101" fillId="0" borderId="0" xfId="2682" applyNumberFormat="1" applyFont="1" applyAlignment="1">
      <alignment horizontal="right" indent="1"/>
    </xf>
    <xf numFmtId="4" fontId="72" fillId="0" borderId="0" xfId="2682" applyNumberFormat="1" applyFont="1" applyAlignment="1">
      <alignment horizontal="right" indent="1"/>
    </xf>
    <xf numFmtId="0" fontId="34" fillId="0" borderId="0" xfId="2682" applyFont="1" applyAlignment="1">
      <alignment horizontal="center"/>
    </xf>
    <xf numFmtId="0" fontId="95" fillId="0" borderId="1" xfId="2664" applyFont="1" applyBorder="1" applyAlignment="1">
      <alignment horizontal="right" vertical="center"/>
    </xf>
    <xf numFmtId="0" fontId="72" fillId="0" borderId="0" xfId="2714" applyFont="1"/>
    <xf numFmtId="0" fontId="94" fillId="0" borderId="0" xfId="2714" applyFont="1" applyAlignment="1">
      <alignment horizontal="center" vertical="center" wrapText="1"/>
    </xf>
    <xf numFmtId="0" fontId="72" fillId="0" borderId="0" xfId="2714" applyFont="1" applyAlignment="1">
      <alignment horizontal="center" vertical="center" wrapText="1"/>
    </xf>
    <xf numFmtId="49" fontId="97" fillId="0" borderId="1" xfId="2418" applyNumberFormat="1" applyFont="1" applyBorder="1" applyAlignment="1">
      <alignment horizontal="center" vertical="center" wrapText="1"/>
    </xf>
    <xf numFmtId="0" fontId="94" fillId="0" borderId="0" xfId="2714" applyFont="1"/>
    <xf numFmtId="49" fontId="98" fillId="0" borderId="0" xfId="2418" applyNumberFormat="1" applyFont="1" applyAlignment="1">
      <alignment horizontal="left" wrapText="1"/>
    </xf>
    <xf numFmtId="49" fontId="98" fillId="0" borderId="0" xfId="2418" applyNumberFormat="1" applyFont="1" applyAlignment="1">
      <alignment horizontal="center" wrapText="1"/>
    </xf>
    <xf numFmtId="49" fontId="97" fillId="0" borderId="0" xfId="2418" applyNumberFormat="1" applyFont="1" applyAlignment="1">
      <alignment horizontal="left" wrapText="1"/>
    </xf>
    <xf numFmtId="49" fontId="97" fillId="0" borderId="0" xfId="2418" applyNumberFormat="1" applyFont="1" applyAlignment="1">
      <alignment horizontal="center" wrapText="1"/>
    </xf>
    <xf numFmtId="0" fontId="97" fillId="0" borderId="0" xfId="2707" applyFont="1"/>
    <xf numFmtId="0" fontId="97" fillId="0" borderId="0" xfId="2707" applyFont="1" applyAlignment="1">
      <alignment horizontal="center" wrapText="1"/>
    </xf>
    <xf numFmtId="0" fontId="97" fillId="0" borderId="0" xfId="2707" applyFont="1" applyAlignment="1">
      <alignment horizontal="center"/>
    </xf>
    <xf numFmtId="0" fontId="117" fillId="0" borderId="0" xfId="2707" applyFont="1" applyAlignment="1">
      <alignment horizontal="right"/>
    </xf>
    <xf numFmtId="0" fontId="98" fillId="0" borderId="2" xfId="2707" applyFont="1" applyBorder="1" applyAlignment="1">
      <alignment horizontal="center" vertical="center" wrapText="1"/>
    </xf>
    <xf numFmtId="0" fontId="97" fillId="0" borderId="3" xfId="2707" applyFont="1" applyBorder="1" applyAlignment="1">
      <alignment horizontal="center" vertical="center" wrapText="1"/>
    </xf>
    <xf numFmtId="0" fontId="98" fillId="0" borderId="0" xfId="2707" applyFont="1" applyAlignment="1">
      <alignment horizontal="center" vertical="center" wrapText="1"/>
    </xf>
    <xf numFmtId="0" fontId="98" fillId="0" borderId="0" xfId="2707" applyFont="1" applyAlignment="1">
      <alignment wrapText="1"/>
    </xf>
    <xf numFmtId="199" fontId="98" fillId="0" borderId="0" xfId="2715" applyNumberFormat="1" applyFont="1" applyBorder="1" applyAlignment="1">
      <alignment horizontal="right"/>
    </xf>
    <xf numFmtId="43" fontId="98" fillId="0" borderId="0" xfId="2715" applyFont="1" applyBorder="1" applyAlignment="1">
      <alignment horizontal="right"/>
    </xf>
    <xf numFmtId="43" fontId="97" fillId="0" borderId="0" xfId="2715" applyFont="1" applyBorder="1"/>
    <xf numFmtId="199" fontId="97" fillId="0" borderId="0" xfId="2715" applyNumberFormat="1" applyFont="1" applyBorder="1" applyAlignment="1">
      <alignment horizontal="right"/>
    </xf>
    <xf numFmtId="0" fontId="97" fillId="0" borderId="0" xfId="2707" applyFont="1" applyAlignment="1">
      <alignment wrapText="1"/>
    </xf>
    <xf numFmtId="43" fontId="97" fillId="0" borderId="0" xfId="2715" applyFont="1" applyBorder="1" applyAlignment="1">
      <alignment horizontal="right"/>
    </xf>
    <xf numFmtId="0" fontId="108" fillId="0" borderId="0" xfId="2707" applyFont="1" applyAlignment="1">
      <alignment vertical="center"/>
    </xf>
    <xf numFmtId="199" fontId="98" fillId="0" borderId="0" xfId="2715" applyNumberFormat="1" applyFont="1" applyBorder="1"/>
    <xf numFmtId="43" fontId="98" fillId="0" borderId="0" xfId="2715" applyFont="1" applyBorder="1"/>
    <xf numFmtId="199" fontId="97" fillId="0" borderId="0" xfId="2707" applyNumberFormat="1" applyFont="1"/>
    <xf numFmtId="199" fontId="97" fillId="0" borderId="0" xfId="2715" applyNumberFormat="1" applyFont="1" applyBorder="1"/>
    <xf numFmtId="0" fontId="72" fillId="0" borderId="1" xfId="2418" applyFont="1" applyBorder="1"/>
    <xf numFmtId="3" fontId="101" fillId="0" borderId="0" xfId="2716" applyNumberFormat="1" applyFont="1" applyAlignment="1">
      <alignment horizontal="right"/>
    </xf>
    <xf numFmtId="0" fontId="94" fillId="0" borderId="0" xfId="2716" applyFont="1" applyAlignment="1">
      <alignment horizontal="center" vertical="center" wrapText="1"/>
    </xf>
    <xf numFmtId="3" fontId="118" fillId="0" borderId="0" xfId="2716" applyNumberFormat="1" applyFont="1"/>
    <xf numFmtId="0" fontId="98" fillId="0" borderId="0" xfId="2418" applyFont="1" applyAlignment="1">
      <alignment horizontal="center" wrapText="1"/>
    </xf>
    <xf numFmtId="199" fontId="94" fillId="0" borderId="0" xfId="2418" applyNumberFormat="1" applyFont="1" applyAlignment="1">
      <alignment horizontal="center" vertical="center"/>
    </xf>
    <xf numFmtId="43" fontId="94" fillId="0" borderId="0" xfId="2418" applyNumberFormat="1" applyFont="1" applyAlignment="1">
      <alignment horizontal="center" vertical="center"/>
    </xf>
    <xf numFmtId="43" fontId="34" fillId="0" borderId="0" xfId="2707" applyNumberFormat="1" applyFont="1"/>
    <xf numFmtId="0" fontId="98" fillId="0" borderId="0" xfId="2418" applyFont="1" applyAlignment="1">
      <alignment vertical="center" wrapText="1"/>
    </xf>
    <xf numFmtId="0" fontId="97" fillId="0" borderId="0" xfId="2418" applyFont="1" applyAlignment="1">
      <alignment vertical="center" wrapText="1"/>
    </xf>
    <xf numFmtId="199" fontId="72" fillId="0" borderId="0" xfId="2418" applyNumberFormat="1" applyFont="1" applyAlignment="1">
      <alignment horizontal="center" vertical="center"/>
    </xf>
    <xf numFmtId="43" fontId="72" fillId="0" borderId="0" xfId="2418" applyNumberFormat="1" applyFont="1" applyAlignment="1">
      <alignment horizontal="center" vertical="center"/>
    </xf>
    <xf numFmtId="0" fontId="108" fillId="0" borderId="0" xfId="2707" applyFont="1"/>
    <xf numFmtId="199" fontId="101" fillId="0" borderId="0" xfId="2418" applyNumberFormat="1" applyFont="1" applyAlignment="1">
      <alignment horizontal="center" vertical="center"/>
    </xf>
    <xf numFmtId="199" fontId="94" fillId="0" borderId="0" xfId="2418" applyNumberFormat="1" applyFont="1" applyAlignment="1">
      <alignment horizontal="right" vertical="center"/>
    </xf>
    <xf numFmtId="0" fontId="98" fillId="0" borderId="0" xfId="2418" applyFont="1" applyAlignment="1">
      <alignment horizontal="left" vertical="center"/>
    </xf>
    <xf numFmtId="0" fontId="108" fillId="0" borderId="0" xfId="2418" applyFont="1" applyAlignment="1">
      <alignment vertical="center"/>
    </xf>
    <xf numFmtId="0" fontId="108" fillId="0" borderId="0" xfId="2418" applyFont="1" applyAlignment="1">
      <alignment vertical="center" wrapText="1"/>
    </xf>
    <xf numFmtId="0" fontId="108" fillId="0" borderId="2" xfId="2418" applyFont="1" applyBorder="1" applyAlignment="1">
      <alignment vertical="center"/>
    </xf>
    <xf numFmtId="3" fontId="94" fillId="0" borderId="0" xfId="2418" applyNumberFormat="1" applyFont="1" applyAlignment="1">
      <alignment horizontal="right" vertical="center"/>
    </xf>
    <xf numFmtId="4" fontId="94" fillId="0" borderId="0" xfId="2418" applyNumberFormat="1" applyFont="1" applyAlignment="1">
      <alignment horizontal="right" vertical="center"/>
    </xf>
    <xf numFmtId="3" fontId="94" fillId="0" borderId="0" xfId="2418" applyNumberFormat="1" applyFont="1" applyAlignment="1">
      <alignment horizontal="right"/>
    </xf>
    <xf numFmtId="4" fontId="94" fillId="0" borderId="0" xfId="2418" applyNumberFormat="1" applyFont="1" applyAlignment="1">
      <alignment horizontal="right"/>
    </xf>
    <xf numFmtId="3" fontId="12" fillId="0" borderId="0" xfId="2716" applyNumberFormat="1" applyFont="1" applyAlignment="1">
      <alignment vertical="center"/>
    </xf>
    <xf numFmtId="3" fontId="72" fillId="0" borderId="0" xfId="2418" applyNumberFormat="1" applyFont="1" applyAlignment="1">
      <alignment horizontal="right"/>
    </xf>
    <xf numFmtId="4" fontId="72" fillId="0" borderId="0" xfId="2418" applyNumberFormat="1" applyFont="1" applyAlignment="1">
      <alignment horizontal="right"/>
    </xf>
    <xf numFmtId="43" fontId="72" fillId="0" borderId="0" xfId="2418" applyNumberFormat="1" applyFont="1" applyAlignment="1">
      <alignment horizontal="right"/>
    </xf>
    <xf numFmtId="0" fontId="123" fillId="0" borderId="0" xfId="2707" applyFont="1" applyAlignment="1">
      <alignment horizontal="center"/>
    </xf>
    <xf numFmtId="0" fontId="124" fillId="0" borderId="0" xfId="2707" applyFont="1"/>
    <xf numFmtId="0" fontId="124" fillId="0" borderId="0" xfId="2707" applyFont="1" applyAlignment="1">
      <alignment horizontal="center"/>
    </xf>
    <xf numFmtId="0" fontId="72" fillId="0" borderId="1" xfId="2663" applyFont="1" applyBorder="1" applyAlignment="1">
      <alignment horizontal="center" vertical="center" wrapText="1"/>
    </xf>
    <xf numFmtId="2" fontId="94" fillId="0" borderId="0" xfId="0" applyNumberFormat="1" applyFont="1" applyAlignment="1">
      <alignment horizontal="center" wrapText="1"/>
    </xf>
    <xf numFmtId="2" fontId="97" fillId="0" borderId="0" xfId="0" applyNumberFormat="1" applyFont="1" applyAlignment="1">
      <alignment horizontal="center" wrapText="1"/>
    </xf>
    <xf numFmtId="0" fontId="122" fillId="0" borderId="0" xfId="2714" applyFont="1" applyAlignment="1">
      <alignment horizontal="center"/>
    </xf>
    <xf numFmtId="0" fontId="96" fillId="0" borderId="0" xfId="0" applyFont="1" applyAlignment="1">
      <alignment horizontal="center" vertical="center"/>
    </xf>
    <xf numFmtId="199" fontId="97" fillId="0" borderId="0" xfId="2228" applyNumberFormat="1" applyFont="1" applyBorder="1" applyAlignment="1">
      <alignment wrapText="1"/>
    </xf>
    <xf numFmtId="199" fontId="0" fillId="0" borderId="0" xfId="0" applyNumberFormat="1"/>
    <xf numFmtId="199" fontId="94" fillId="0" borderId="0" xfId="2691" applyNumberFormat="1" applyFont="1" applyBorder="1" applyAlignment="1"/>
    <xf numFmtId="43" fontId="116" fillId="0" borderId="0" xfId="2691" applyFont="1" applyFill="1" applyBorder="1" applyAlignment="1">
      <alignment horizontal="right" indent="1"/>
    </xf>
    <xf numFmtId="199" fontId="95" fillId="0" borderId="0" xfId="2691" quotePrefix="1" applyNumberFormat="1" applyFont="1" applyBorder="1" applyAlignment="1">
      <alignment horizontal="left"/>
    </xf>
    <xf numFmtId="199" fontId="72" fillId="0" borderId="0" xfId="2691" applyNumberFormat="1" applyFont="1" applyBorder="1" applyAlignment="1">
      <alignment horizontal="left"/>
    </xf>
    <xf numFmtId="0" fontId="101" fillId="0" borderId="1" xfId="2683" applyFont="1" applyBorder="1"/>
    <xf numFmtId="0" fontId="95" fillId="0" borderId="1" xfId="2714" applyFont="1" applyBorder="1" applyAlignment="1">
      <alignment horizontal="right" vertical="center" wrapText="1"/>
    </xf>
    <xf numFmtId="0" fontId="95" fillId="0" borderId="0" xfId="2714" applyFont="1" applyAlignment="1">
      <alignment horizontal="right" vertical="center" wrapText="1"/>
    </xf>
    <xf numFmtId="49" fontId="97" fillId="0" borderId="0" xfId="2418" applyNumberFormat="1" applyFont="1" applyAlignment="1">
      <alignment horizontal="center" vertical="center" wrapText="1"/>
    </xf>
    <xf numFmtId="4" fontId="72" fillId="0" borderId="0" xfId="0" applyNumberFormat="1" applyFont="1" applyAlignment="1">
      <alignment horizontal="center" vertical="center" wrapText="1"/>
    </xf>
    <xf numFmtId="0" fontId="72" fillId="0" borderId="18" xfId="0" applyFont="1" applyBorder="1"/>
    <xf numFmtId="0" fontId="72" fillId="0" borderId="9" xfId="0" applyFont="1" applyBorder="1"/>
    <xf numFmtId="43" fontId="72" fillId="0" borderId="0" xfId="0" applyNumberFormat="1" applyFont="1"/>
    <xf numFmtId="3" fontId="98" fillId="0" borderId="0" xfId="0" applyNumberFormat="1" applyFont="1"/>
    <xf numFmtId="204" fontId="98" fillId="0" borderId="0" xfId="0" applyNumberFormat="1" applyFont="1"/>
    <xf numFmtId="0" fontId="129" fillId="0" borderId="0" xfId="0" applyFont="1"/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horizontal="right"/>
    </xf>
    <xf numFmtId="201" fontId="72" fillId="0" borderId="0" xfId="2246" applyNumberFormat="1" applyFont="1" applyFill="1" applyAlignment="1">
      <alignment horizontal="center" vertical="center"/>
    </xf>
    <xf numFmtId="0" fontId="102" fillId="0" borderId="0" xfId="0" applyFont="1" applyAlignment="1">
      <alignment vertical="center"/>
    </xf>
    <xf numFmtId="0" fontId="95" fillId="0" borderId="1" xfId="2714" applyFont="1" applyBorder="1" applyAlignment="1">
      <alignment vertical="center" wrapText="1"/>
    </xf>
    <xf numFmtId="0" fontId="102" fillId="0" borderId="0" xfId="0" applyFont="1" applyAlignment="1">
      <alignment vertical="center" wrapText="1"/>
    </xf>
    <xf numFmtId="43" fontId="97" fillId="0" borderId="0" xfId="2707" applyNumberFormat="1" applyFont="1"/>
    <xf numFmtId="0" fontId="96" fillId="0" borderId="0" xfId="2663" applyFont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94" fillId="0" borderId="0" xfId="2411" applyFont="1"/>
    <xf numFmtId="0" fontId="72" fillId="0" borderId="0" xfId="2411" applyFont="1"/>
    <xf numFmtId="0" fontId="94" fillId="0" borderId="0" xfId="2711" applyFont="1" applyAlignment="1">
      <alignment horizontal="left" vertical="center" wrapText="1"/>
    </xf>
    <xf numFmtId="0" fontId="94" fillId="0" borderId="0" xfId="2711" applyFont="1" applyAlignment="1">
      <alignment horizontal="center" vertical="center" wrapText="1"/>
    </xf>
    <xf numFmtId="43" fontId="94" fillId="0" borderId="0" xfId="2691" applyFont="1" applyFill="1" applyAlignment="1">
      <alignment horizontal="center" vertical="center" wrapText="1"/>
    </xf>
    <xf numFmtId="0" fontId="94" fillId="0" borderId="0" xfId="2411" applyFont="1" applyAlignment="1">
      <alignment vertical="center"/>
    </xf>
    <xf numFmtId="43" fontId="72" fillId="0" borderId="0" xfId="2411" applyNumberFormat="1" applyFont="1" applyAlignment="1">
      <alignment vertical="center"/>
    </xf>
    <xf numFmtId="0" fontId="72" fillId="0" borderId="0" xfId="2711" applyFont="1" applyAlignment="1">
      <alignment horizontal="left" vertical="center" wrapText="1"/>
    </xf>
    <xf numFmtId="0" fontId="72" fillId="0" borderId="0" xfId="2411" applyFont="1" applyAlignment="1">
      <alignment vertical="center"/>
    </xf>
    <xf numFmtId="43" fontId="72" fillId="0" borderId="0" xfId="2411" applyNumberFormat="1" applyFont="1" applyAlignment="1">
      <alignment horizontal="center" vertical="center"/>
    </xf>
    <xf numFmtId="0" fontId="72" fillId="0" borderId="0" xfId="2411" applyFont="1" applyAlignment="1">
      <alignment horizontal="center" vertical="center" wrapText="1"/>
    </xf>
    <xf numFmtId="0" fontId="72" fillId="0" borderId="0" xfId="2411" applyFont="1" applyAlignment="1">
      <alignment vertical="center" wrapText="1"/>
    </xf>
    <xf numFmtId="0" fontId="72" fillId="0" borderId="0" xfId="2411" quotePrefix="1" applyFont="1" applyAlignment="1">
      <alignment horizontal="left" vertical="center"/>
    </xf>
    <xf numFmtId="0" fontId="94" fillId="0" borderId="0" xfId="2411" quotePrefix="1" applyFont="1" applyAlignment="1">
      <alignment horizontal="left" vertical="center" wrapText="1"/>
    </xf>
    <xf numFmtId="0" fontId="94" fillId="0" borderId="0" xfId="2411" applyFont="1" applyAlignment="1">
      <alignment horizontal="center" vertical="center" wrapText="1"/>
    </xf>
    <xf numFmtId="0" fontId="72" fillId="0" borderId="0" xfId="2411" applyFont="1" applyAlignment="1">
      <alignment horizontal="center" vertical="center"/>
    </xf>
    <xf numFmtId="0" fontId="94" fillId="0" borderId="0" xfId="2411" applyFont="1" applyAlignment="1">
      <alignment horizontal="center" vertical="center"/>
    </xf>
    <xf numFmtId="0" fontId="72" fillId="0" borderId="0" xfId="2411" applyFont="1" applyAlignment="1">
      <alignment horizontal="center"/>
    </xf>
    <xf numFmtId="0" fontId="114" fillId="0" borderId="0" xfId="2664" applyFont="1" applyAlignment="1">
      <alignment horizontal="left"/>
    </xf>
    <xf numFmtId="0" fontId="34" fillId="0" borderId="0" xfId="2664" applyFont="1" applyAlignment="1">
      <alignment horizontal="right"/>
    </xf>
    <xf numFmtId="0" fontId="95" fillId="0" borderId="1" xfId="2664" applyFont="1" applyBorder="1"/>
    <xf numFmtId="0" fontId="34" fillId="0" borderId="0" xfId="2664" applyFont="1" applyAlignment="1">
      <alignment horizontal="center" vertical="center" wrapText="1"/>
    </xf>
    <xf numFmtId="0" fontId="114" fillId="0" borderId="0" xfId="2664" applyFont="1"/>
    <xf numFmtId="49" fontId="98" fillId="0" borderId="0" xfId="0" applyNumberFormat="1" applyFont="1" applyAlignment="1">
      <alignment horizontal="left" vertical="center" wrapText="1"/>
    </xf>
    <xf numFmtId="3" fontId="97" fillId="0" borderId="0" xfId="0" applyNumberFormat="1" applyFont="1" applyAlignment="1">
      <alignment horizontal="center" wrapText="1"/>
    </xf>
    <xf numFmtId="3" fontId="72" fillId="0" borderId="0" xfId="2665" applyNumberFormat="1" applyFont="1"/>
    <xf numFmtId="0" fontId="120" fillId="0" borderId="0" xfId="2713" applyFill="1"/>
    <xf numFmtId="3" fontId="72" fillId="0" borderId="0" xfId="2691" applyNumberFormat="1" applyFont="1" applyFill="1" applyBorder="1" applyAlignment="1">
      <alignment horizontal="right" vertical="center"/>
    </xf>
    <xf numFmtId="3" fontId="97" fillId="0" borderId="0" xfId="2691" applyNumberFormat="1" applyFont="1" applyAlignment="1">
      <alignment horizontal="right" vertical="center"/>
    </xf>
    <xf numFmtId="41" fontId="72" fillId="0" borderId="0" xfId="2691" applyNumberFormat="1" applyFont="1" applyFill="1" applyBorder="1" applyAlignment="1">
      <alignment horizontal="right"/>
    </xf>
    <xf numFmtId="4" fontId="72" fillId="0" borderId="0" xfId="2691" applyNumberFormat="1" applyFont="1" applyFill="1" applyBorder="1" applyAlignment="1">
      <alignment horizontal="right"/>
    </xf>
    <xf numFmtId="3" fontId="97" fillId="0" borderId="0" xfId="2691" applyNumberFormat="1" applyFont="1" applyAlignment="1">
      <alignment horizontal="right"/>
    </xf>
    <xf numFmtId="4" fontId="97" fillId="0" borderId="0" xfId="2691" applyNumberFormat="1" applyFont="1" applyAlignment="1">
      <alignment horizontal="right"/>
    </xf>
    <xf numFmtId="3" fontId="98" fillId="0" borderId="0" xfId="2691" applyNumberFormat="1" applyFont="1" applyAlignment="1">
      <alignment horizontal="right"/>
    </xf>
    <xf numFmtId="4" fontId="98" fillId="0" borderId="0" xfId="2691" applyNumberFormat="1" applyFont="1" applyAlignment="1">
      <alignment horizontal="right"/>
    </xf>
    <xf numFmtId="4" fontId="94" fillId="0" borderId="0" xfId="2326" applyNumberFormat="1" applyFont="1"/>
    <xf numFmtId="2" fontId="72" fillId="0" borderId="0" xfId="2714" applyNumberFormat="1" applyFont="1"/>
    <xf numFmtId="0" fontId="72" fillId="0" borderId="1" xfId="2663" applyFont="1" applyBorder="1"/>
    <xf numFmtId="0" fontId="95" fillId="0" borderId="0" xfId="2663" applyFont="1" applyAlignment="1">
      <alignment horizontal="right"/>
    </xf>
    <xf numFmtId="199" fontId="72" fillId="0" borderId="0" xfId="2691" applyNumberFormat="1" applyFont="1" applyAlignment="1">
      <alignment horizontal="center" vertical="center" wrapText="1"/>
    </xf>
    <xf numFmtId="199" fontId="72" fillId="0" borderId="0" xfId="2691" applyNumberFormat="1" applyFont="1" applyFill="1" applyAlignment="1">
      <alignment horizontal="center" vertical="center" wrapText="1"/>
    </xf>
    <xf numFmtId="43" fontId="94" fillId="0" borderId="0" xfId="2691" applyFont="1" applyFill="1" applyAlignment="1">
      <alignment vertical="center"/>
    </xf>
    <xf numFmtId="3" fontId="72" fillId="0" borderId="0" xfId="2691" applyNumberFormat="1" applyFont="1" applyFill="1" applyAlignment="1">
      <alignment vertical="center"/>
    </xf>
    <xf numFmtId="3" fontId="94" fillId="0" borderId="0" xfId="2691" applyNumberFormat="1" applyFont="1" applyFill="1" applyAlignment="1">
      <alignment vertical="center"/>
    </xf>
    <xf numFmtId="164" fontId="94" fillId="0" borderId="0" xfId="2691" applyNumberFormat="1" applyFont="1" applyFill="1" applyAlignment="1">
      <alignment vertical="center"/>
    </xf>
    <xf numFmtId="199" fontId="72" fillId="0" borderId="0" xfId="2411" applyNumberFormat="1" applyFont="1"/>
    <xf numFmtId="0" fontId="94" fillId="0" borderId="0" xfId="2411" quotePrefix="1" applyFont="1" applyAlignment="1">
      <alignment horizontal="left" vertical="center"/>
    </xf>
    <xf numFmtId="0" fontId="97" fillId="0" borderId="0" xfId="2664" applyFont="1" applyAlignment="1">
      <alignment horizontal="center" vertical="center" wrapText="1"/>
    </xf>
    <xf numFmtId="0" fontId="34" fillId="0" borderId="0" xfId="2671" applyFont="1" applyAlignment="1">
      <alignment horizontal="center"/>
    </xf>
    <xf numFmtId="0" fontId="95" fillId="0" borderId="0" xfId="2664" applyFont="1" applyAlignment="1">
      <alignment horizontal="right" vertical="center"/>
    </xf>
    <xf numFmtId="205" fontId="72" fillId="0" borderId="0" xfId="2228" applyNumberFormat="1" applyFont="1" applyBorder="1" applyAlignment="1"/>
    <xf numFmtId="205" fontId="94" fillId="0" borderId="0" xfId="2228" applyNumberFormat="1" applyFont="1" applyBorder="1" applyAlignment="1">
      <alignment horizontal="right" indent="1"/>
    </xf>
    <xf numFmtId="0" fontId="122" fillId="0" borderId="0" xfId="2664" applyFont="1" applyAlignment="1">
      <alignment horizontal="center"/>
    </xf>
    <xf numFmtId="199" fontId="72" fillId="0" borderId="0" xfId="2691" applyNumberFormat="1" applyFont="1" applyBorder="1" applyAlignment="1">
      <alignment horizontal="right"/>
    </xf>
    <xf numFmtId="199" fontId="72" fillId="0" borderId="0" xfId="2691" applyNumberFormat="1" applyFont="1" applyFill="1" applyBorder="1" applyAlignment="1">
      <alignment horizontal="right"/>
    </xf>
    <xf numFmtId="199" fontId="94" fillId="0" borderId="0" xfId="2691" applyNumberFormat="1" applyFont="1" applyFill="1" applyBorder="1" applyAlignment="1">
      <alignment horizontal="right"/>
    </xf>
    <xf numFmtId="199" fontId="94" fillId="0" borderId="0" xfId="2691" applyNumberFormat="1" applyFont="1" applyBorder="1" applyAlignment="1">
      <alignment horizontal="right"/>
    </xf>
    <xf numFmtId="204" fontId="97" fillId="0" borderId="0" xfId="2410" applyNumberFormat="1" applyFont="1"/>
    <xf numFmtId="0" fontId="96" fillId="0" borderId="0" xfId="2663" applyFont="1" applyAlignment="1">
      <alignment horizontal="center"/>
    </xf>
    <xf numFmtId="0" fontId="114" fillId="0" borderId="0" xfId="2683" applyFont="1"/>
    <xf numFmtId="0" fontId="94" fillId="0" borderId="0" xfId="2717" applyFont="1"/>
    <xf numFmtId="0" fontId="94" fillId="0" borderId="0" xfId="2718" applyFont="1"/>
    <xf numFmtId="43" fontId="94" fillId="0" borderId="0" xfId="0" applyNumberFormat="1" applyFont="1"/>
    <xf numFmtId="199" fontId="72" fillId="0" borderId="0" xfId="2246" applyNumberFormat="1" applyFont="1" applyFill="1" applyBorder="1" applyAlignment="1">
      <alignment horizontal="center" vertical="center" wrapText="1"/>
    </xf>
    <xf numFmtId="0" fontId="128" fillId="0" borderId="0" xfId="0" applyFont="1"/>
    <xf numFmtId="199" fontId="72" fillId="0" borderId="0" xfId="0" applyNumberFormat="1" applyFont="1" applyAlignment="1">
      <alignment horizontal="right"/>
    </xf>
    <xf numFmtId="199" fontId="97" fillId="0" borderId="0" xfId="2691" applyNumberFormat="1" applyFont="1" applyBorder="1"/>
    <xf numFmtId="3" fontId="72" fillId="0" borderId="0" xfId="2664" applyNumberFormat="1" applyFont="1" applyAlignment="1">
      <alignment vertical="center"/>
    </xf>
    <xf numFmtId="3" fontId="72" fillId="0" borderId="0" xfId="1" applyNumberFormat="1" applyFont="1" applyAlignment="1">
      <alignment vertical="center" wrapText="1"/>
    </xf>
    <xf numFmtId="4" fontId="72" fillId="0" borderId="0" xfId="2664" applyNumberFormat="1" applyFont="1" applyAlignment="1">
      <alignment vertical="center"/>
    </xf>
    <xf numFmtId="0" fontId="72" fillId="0" borderId="19" xfId="2663" applyFont="1" applyBorder="1"/>
    <xf numFmtId="0" fontId="72" fillId="0" borderId="19" xfId="2663" applyFont="1" applyBorder="1" applyAlignment="1">
      <alignment horizontal="center" vertical="center"/>
    </xf>
    <xf numFmtId="3" fontId="97" fillId="0" borderId="0" xfId="2691" applyNumberFormat="1" applyFont="1" applyFill="1" applyAlignment="1">
      <alignment horizontal="right"/>
    </xf>
    <xf numFmtId="43" fontId="97" fillId="0" borderId="0" xfId="2691" applyFont="1" applyFill="1" applyAlignment="1">
      <alignment horizontal="right"/>
    </xf>
    <xf numFmtId="4" fontId="97" fillId="0" borderId="0" xfId="2691" applyNumberFormat="1" applyFont="1" applyFill="1" applyAlignment="1">
      <alignment horizontal="right"/>
    </xf>
    <xf numFmtId="4" fontId="97" fillId="0" borderId="0" xfId="2691" applyNumberFormat="1" applyFont="1" applyFill="1" applyAlignment="1">
      <alignment horizontal="right" vertical="center"/>
    </xf>
    <xf numFmtId="43" fontId="109" fillId="0" borderId="0" xfId="2691" applyFont="1" applyFill="1" applyBorder="1"/>
    <xf numFmtId="43" fontId="97" fillId="0" borderId="0" xfId="2691" applyFont="1" applyFill="1"/>
    <xf numFmtId="3" fontId="97" fillId="0" borderId="0" xfId="0" applyNumberFormat="1" applyFont="1"/>
    <xf numFmtId="0" fontId="96" fillId="0" borderId="0" xfId="0" applyFont="1" applyAlignment="1">
      <alignment vertical="center"/>
    </xf>
    <xf numFmtId="0" fontId="72" fillId="0" borderId="2" xfId="2666" applyFont="1" applyBorder="1" applyAlignment="1">
      <alignment horizontal="center"/>
    </xf>
    <xf numFmtId="0" fontId="96" fillId="0" borderId="1" xfId="0" applyFont="1" applyBorder="1" applyAlignment="1">
      <alignment vertical="center"/>
    </xf>
    <xf numFmtId="43" fontId="94" fillId="0" borderId="0" xfId="2691" applyFont="1" applyFill="1" applyBorder="1" applyAlignment="1">
      <alignment horizontal="center" vertical="center" wrapText="1"/>
    </xf>
    <xf numFmtId="0" fontId="94" fillId="0" borderId="1" xfId="2663" applyFont="1" applyBorder="1" applyAlignment="1">
      <alignment horizontal="center" vertical="center"/>
    </xf>
    <xf numFmtId="0" fontId="94" fillId="0" borderId="1" xfId="2663" applyFont="1" applyBorder="1" applyAlignment="1">
      <alignment horizontal="center" vertical="center" wrapText="1"/>
    </xf>
    <xf numFmtId="43" fontId="94" fillId="0" borderId="1" xfId="2691" applyFont="1" applyFill="1" applyBorder="1" applyAlignment="1">
      <alignment horizontal="center" vertical="center" wrapText="1"/>
    </xf>
    <xf numFmtId="0" fontId="94" fillId="0" borderId="2" xfId="2663" applyFont="1" applyBorder="1" applyAlignment="1">
      <alignment horizontal="center" vertical="center"/>
    </xf>
    <xf numFmtId="0" fontId="94" fillId="0" borderId="0" xfId="0" applyFont="1" applyAlignment="1">
      <alignment horizontal="center" vertical="center" wrapText="1"/>
    </xf>
    <xf numFmtId="0" fontId="94" fillId="0" borderId="0" xfId="0" applyFont="1" applyAlignment="1">
      <alignment wrapText="1"/>
    </xf>
    <xf numFmtId="199" fontId="72" fillId="0" borderId="0" xfId="2691" applyNumberFormat="1" applyFont="1" applyFill="1" applyBorder="1" applyAlignment="1">
      <alignment horizontal="center" vertical="center" wrapText="1"/>
    </xf>
    <xf numFmtId="43" fontId="72" fillId="0" borderId="0" xfId="2691" applyFont="1" applyFill="1" applyBorder="1" applyAlignment="1">
      <alignment horizontal="center" vertical="center" wrapText="1"/>
    </xf>
    <xf numFmtId="43" fontId="129" fillId="0" borderId="0" xfId="2691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vertical="center" wrapText="1"/>
    </xf>
    <xf numFmtId="43" fontId="72" fillId="0" borderId="0" xfId="2246" applyFont="1" applyFill="1" applyBorder="1" applyAlignment="1">
      <alignment horizontal="center" vertical="center" wrapText="1"/>
    </xf>
    <xf numFmtId="43" fontId="129" fillId="0" borderId="0" xfId="2246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vertical="center" wrapText="1" indent="2"/>
    </xf>
    <xf numFmtId="2" fontId="72" fillId="0" borderId="0" xfId="0" quotePrefix="1" applyNumberFormat="1" applyFont="1" applyAlignment="1">
      <alignment horizontal="left" vertical="center" wrapText="1" indent="2"/>
    </xf>
    <xf numFmtId="43" fontId="72" fillId="0" borderId="0" xfId="2411" applyNumberFormat="1" applyFont="1" applyAlignment="1">
      <alignment horizontal="center" vertical="center" wrapText="1"/>
    </xf>
    <xf numFmtId="0" fontId="72" fillId="0" borderId="0" xfId="0" applyFont="1" applyAlignment="1">
      <alignment horizontal="left" wrapText="1" indent="2"/>
    </xf>
    <xf numFmtId="43" fontId="97" fillId="0" borderId="0" xfId="2691" applyFont="1" applyFill="1" applyBorder="1" applyAlignment="1">
      <alignment horizontal="center" vertical="center" wrapText="1"/>
    </xf>
    <xf numFmtId="43" fontId="98" fillId="0" borderId="0" xfId="2691" applyFont="1" applyFill="1" applyBorder="1" applyAlignment="1">
      <alignment horizontal="center" vertical="center" wrapText="1"/>
    </xf>
    <xf numFmtId="43" fontId="128" fillId="0" borderId="0" xfId="2691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indent="2"/>
    </xf>
    <xf numFmtId="49" fontId="97" fillId="0" borderId="0" xfId="0" applyNumberFormat="1" applyFont="1" applyAlignment="1">
      <alignment horizontal="left" wrapText="1" indent="2"/>
    </xf>
    <xf numFmtId="0" fontId="72" fillId="0" borderId="0" xfId="0" applyFont="1" applyAlignment="1">
      <alignment horizontal="left" wrapText="1" indent="1"/>
    </xf>
    <xf numFmtId="199" fontId="94" fillId="0" borderId="0" xfId="2691" applyNumberFormat="1" applyFont="1" applyFill="1" applyBorder="1" applyAlignment="1">
      <alignment horizontal="center" vertical="center" wrapText="1"/>
    </xf>
    <xf numFmtId="43" fontId="98" fillId="0" borderId="0" xfId="2691" applyFont="1" applyFill="1" applyBorder="1" applyAlignment="1">
      <alignment vertical="center" wrapText="1"/>
    </xf>
    <xf numFmtId="0" fontId="72" fillId="0" borderId="0" xfId="0" applyFont="1" applyAlignment="1">
      <alignment vertical="center" wrapText="1"/>
    </xf>
    <xf numFmtId="199" fontId="72" fillId="0" borderId="0" xfId="2218" applyNumberFormat="1" applyFont="1" applyFill="1" applyBorder="1" applyAlignment="1">
      <alignment horizontal="left" indent="1"/>
    </xf>
    <xf numFmtId="0" fontId="72" fillId="0" borderId="0" xfId="0" quotePrefix="1" applyFont="1" applyAlignment="1">
      <alignment horizontal="center" vertical="center" wrapText="1"/>
    </xf>
    <xf numFmtId="3" fontId="94" fillId="0" borderId="0" xfId="0" applyNumberFormat="1" applyFont="1" applyAlignment="1">
      <alignment horizontal="center" vertical="center" wrapText="1"/>
    </xf>
    <xf numFmtId="199" fontId="94" fillId="0" borderId="0" xfId="2246" applyNumberFormat="1" applyFont="1" applyFill="1" applyBorder="1" applyAlignment="1">
      <alignment horizontal="center" vertical="center" wrapText="1"/>
    </xf>
    <xf numFmtId="43" fontId="128" fillId="0" borderId="0" xfId="2246" applyFont="1" applyFill="1" applyBorder="1" applyAlignment="1">
      <alignment horizontal="center" vertical="center" wrapText="1"/>
    </xf>
    <xf numFmtId="3" fontId="72" fillId="0" borderId="0" xfId="0" applyNumberFormat="1" applyFont="1" applyAlignment="1">
      <alignment horizontal="center" vertical="center" wrapText="1"/>
    </xf>
    <xf numFmtId="199" fontId="72" fillId="0" borderId="0" xfId="0" applyNumberFormat="1" applyFont="1" applyAlignment="1">
      <alignment horizontal="center"/>
    </xf>
    <xf numFmtId="201" fontId="129" fillId="0" borderId="0" xfId="2246" applyNumberFormat="1" applyFont="1" applyFill="1" applyBorder="1" applyAlignment="1">
      <alignment horizontal="center" vertical="center" wrapText="1"/>
    </xf>
    <xf numFmtId="43" fontId="97" fillId="0" borderId="0" xfId="2246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wrapText="1"/>
    </xf>
    <xf numFmtId="199" fontId="98" fillId="0" borderId="0" xfId="2246" applyNumberFormat="1" applyFont="1" applyFill="1" applyBorder="1" applyAlignment="1">
      <alignment horizontal="center" vertical="center" wrapText="1"/>
    </xf>
    <xf numFmtId="0" fontId="95" fillId="0" borderId="0" xfId="0" applyFont="1"/>
    <xf numFmtId="0" fontId="95" fillId="0" borderId="0" xfId="0" applyFont="1" applyAlignment="1">
      <alignment horizontal="center" vertical="center" wrapText="1"/>
    </xf>
    <xf numFmtId="43" fontId="94" fillId="0" borderId="0" xfId="2246" applyFont="1" applyFill="1" applyBorder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0" fontId="128" fillId="0" borderId="0" xfId="0" applyFont="1" applyAlignment="1">
      <alignment horizontal="center" vertical="center" wrapText="1"/>
    </xf>
    <xf numFmtId="43" fontId="98" fillId="0" borderId="0" xfId="2246" applyFont="1" applyFill="1" applyBorder="1" applyAlignment="1">
      <alignment horizontal="center" vertical="center" wrapText="1"/>
    </xf>
    <xf numFmtId="0" fontId="72" fillId="0" borderId="3" xfId="2666" applyFont="1" applyBorder="1" applyAlignment="1">
      <alignment horizontal="center" vertical="center"/>
    </xf>
    <xf numFmtId="199" fontId="94" fillId="0" borderId="0" xfId="2691" applyNumberFormat="1" applyFont="1" applyFill="1" applyAlignment="1">
      <alignment horizontal="center"/>
    </xf>
    <xf numFmtId="199" fontId="72" fillId="0" borderId="0" xfId="2691" applyNumberFormat="1" applyFont="1" applyFill="1" applyAlignment="1">
      <alignment horizontal="right"/>
    </xf>
    <xf numFmtId="199" fontId="94" fillId="0" borderId="0" xfId="2691" applyNumberFormat="1" applyFont="1" applyFill="1" applyAlignment="1">
      <alignment horizontal="right"/>
    </xf>
    <xf numFmtId="0" fontId="72" fillId="0" borderId="19" xfId="2683" applyFont="1" applyBorder="1"/>
    <xf numFmtId="0" fontId="72" fillId="0" borderId="19" xfId="2666" applyFont="1" applyBorder="1" applyAlignment="1">
      <alignment horizontal="center" vertical="center"/>
    </xf>
    <xf numFmtId="0" fontId="97" fillId="0" borderId="19" xfId="0" applyFont="1" applyBorder="1"/>
    <xf numFmtId="199" fontId="94" fillId="0" borderId="0" xfId="2691" applyNumberFormat="1" applyFont="1" applyBorder="1" applyAlignment="1">
      <alignment horizontal="right" indent="1"/>
    </xf>
    <xf numFmtId="43" fontId="94" fillId="0" borderId="0" xfId="2691" applyFont="1" applyBorder="1" applyAlignment="1">
      <alignment horizontal="right" indent="1"/>
    </xf>
    <xf numFmtId="43" fontId="97" fillId="0" borderId="0" xfId="0" applyNumberFormat="1" applyFont="1"/>
    <xf numFmtId="199" fontId="72" fillId="0" borderId="0" xfId="2691" applyNumberFormat="1" applyFont="1" applyBorder="1" applyAlignment="1">
      <alignment horizontal="right" indent="1"/>
    </xf>
    <xf numFmtId="43" fontId="72" fillId="0" borderId="0" xfId="2691" applyFont="1" applyBorder="1" applyAlignment="1">
      <alignment horizontal="right" indent="1"/>
    </xf>
    <xf numFmtId="199" fontId="97" fillId="0" borderId="0" xfId="0" applyNumberFormat="1" applyFont="1"/>
    <xf numFmtId="199" fontId="72" fillId="0" borderId="0" xfId="2691" applyNumberFormat="1" applyFont="1" applyBorder="1" applyAlignment="1">
      <alignment horizontal="center"/>
    </xf>
    <xf numFmtId="43" fontId="72" fillId="0" borderId="0" xfId="2691" applyFont="1" applyBorder="1" applyAlignment="1">
      <alignment horizontal="center"/>
    </xf>
    <xf numFmtId="0" fontId="130" fillId="0" borderId="0" xfId="0" applyFont="1" applyAlignment="1">
      <alignment vertical="center"/>
    </xf>
    <xf numFmtId="199" fontId="98" fillId="0" borderId="0" xfId="0" applyNumberFormat="1" applyFont="1" applyAlignment="1">
      <alignment horizontal="right"/>
    </xf>
    <xf numFmtId="199" fontId="98" fillId="0" borderId="0" xfId="2691" applyNumberFormat="1" applyFont="1" applyAlignment="1">
      <alignment horizontal="right"/>
    </xf>
    <xf numFmtId="2" fontId="94" fillId="0" borderId="0" xfId="2673" applyNumberFormat="1" applyFont="1" applyAlignment="1">
      <alignment horizontal="right"/>
    </xf>
    <xf numFmtId="199" fontId="72" fillId="0" borderId="0" xfId="2673" applyNumberFormat="1" applyFont="1" applyAlignment="1">
      <alignment horizontal="right"/>
    </xf>
    <xf numFmtId="199" fontId="97" fillId="0" borderId="0" xfId="0" applyNumberFormat="1" applyFont="1" applyAlignment="1">
      <alignment horizontal="right"/>
    </xf>
    <xf numFmtId="2" fontId="72" fillId="0" borderId="0" xfId="2673" applyNumberFormat="1" applyFont="1" applyAlignment="1">
      <alignment horizontal="right"/>
    </xf>
    <xf numFmtId="0" fontId="94" fillId="0" borderId="6" xfId="2326" applyFont="1" applyBorder="1" applyAlignment="1">
      <alignment horizontal="left"/>
    </xf>
    <xf numFmtId="199" fontId="72" fillId="0" borderId="0" xfId="2691" applyNumberFormat="1" applyFont="1" applyAlignment="1">
      <alignment horizontal="right" indent="1"/>
    </xf>
    <xf numFmtId="199" fontId="94" fillId="0" borderId="0" xfId="2691" applyNumberFormat="1" applyFont="1" applyAlignment="1">
      <alignment horizontal="right" indent="1"/>
    </xf>
    <xf numFmtId="4" fontId="72" fillId="0" borderId="0" xfId="1" applyNumberFormat="1" applyFont="1" applyAlignment="1">
      <alignment vertical="center" wrapText="1"/>
    </xf>
    <xf numFmtId="0" fontId="94" fillId="0" borderId="0" xfId="0" applyFont="1" applyAlignment="1">
      <alignment horizontal="center"/>
    </xf>
    <xf numFmtId="43" fontId="106" fillId="0" borderId="0" xfId="2691" applyFont="1" applyBorder="1" applyAlignment="1">
      <alignment horizontal="right" indent="1"/>
    </xf>
    <xf numFmtId="43" fontId="99" fillId="0" borderId="0" xfId="2691" applyFont="1" applyBorder="1" applyAlignment="1">
      <alignment horizontal="right" indent="1"/>
    </xf>
    <xf numFmtId="0" fontId="122" fillId="0" borderId="0" xfId="2664" applyFont="1" applyAlignment="1">
      <alignment vertical="center" wrapText="1"/>
    </xf>
    <xf numFmtId="3" fontId="97" fillId="0" borderId="0" xfId="0" applyNumberFormat="1" applyFont="1" applyAlignment="1">
      <alignment horizontal="right" wrapText="1"/>
    </xf>
    <xf numFmtId="4" fontId="97" fillId="0" borderId="0" xfId="0" applyNumberFormat="1" applyFont="1" applyAlignment="1">
      <alignment horizontal="right" wrapText="1"/>
    </xf>
    <xf numFmtId="2" fontId="94" fillId="0" borderId="0" xfId="2664" applyNumberFormat="1" applyFont="1" applyAlignment="1">
      <alignment horizontal="right"/>
    </xf>
    <xf numFmtId="2" fontId="72" fillId="0" borderId="0" xfId="2664" applyNumberFormat="1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2" fontId="97" fillId="0" borderId="0" xfId="0" applyNumberFormat="1" applyFont="1" applyAlignment="1">
      <alignment horizontal="right" wrapText="1"/>
    </xf>
    <xf numFmtId="2" fontId="94" fillId="0" borderId="0" xfId="0" applyNumberFormat="1" applyFont="1" applyAlignment="1">
      <alignment horizontal="right" wrapText="1"/>
    </xf>
    <xf numFmtId="4" fontId="72" fillId="0" borderId="0" xfId="0" applyNumberFormat="1" applyFont="1" applyAlignment="1">
      <alignment vertical="center"/>
    </xf>
    <xf numFmtId="199" fontId="98" fillId="0" borderId="0" xfId="2691" applyNumberFormat="1" applyFont="1" applyFill="1" applyBorder="1" applyAlignment="1">
      <alignment horizontal="center" vertical="center" wrapText="1"/>
    </xf>
    <xf numFmtId="43" fontId="34" fillId="0" borderId="0" xfId="2683" applyNumberFormat="1" applyFont="1"/>
    <xf numFmtId="2" fontId="34" fillId="0" borderId="0" xfId="2683" applyNumberFormat="1" applyFont="1"/>
    <xf numFmtId="0" fontId="72" fillId="0" borderId="19" xfId="1" applyFont="1" applyBorder="1" applyAlignment="1">
      <alignment horizontal="center" vertical="center" wrapText="1"/>
    </xf>
    <xf numFmtId="4" fontId="72" fillId="0" borderId="0" xfId="2410" applyNumberFormat="1" applyFont="1"/>
    <xf numFmtId="206" fontId="72" fillId="0" borderId="0" xfId="2410" applyNumberFormat="1" applyFont="1"/>
    <xf numFmtId="0" fontId="72" fillId="0" borderId="0" xfId="2228" applyNumberFormat="1" applyFont="1" applyBorder="1" applyAlignment="1">
      <alignment horizontal="center" vertical="center" wrapText="1"/>
    </xf>
    <xf numFmtId="0" fontId="72" fillId="0" borderId="1" xfId="2228" applyNumberFormat="1" applyFont="1" applyBorder="1" applyAlignment="1">
      <alignment horizontal="center" vertical="center"/>
    </xf>
    <xf numFmtId="0" fontId="72" fillId="0" borderId="3" xfId="2683" applyFont="1" applyBorder="1" applyAlignment="1">
      <alignment horizontal="center" wrapText="1"/>
    </xf>
    <xf numFmtId="207" fontId="94" fillId="0" borderId="0" xfId="2418" applyNumberFormat="1" applyFont="1" applyAlignment="1">
      <alignment horizontal="right"/>
    </xf>
    <xf numFmtId="207" fontId="72" fillId="0" borderId="0" xfId="0" applyNumberFormat="1" applyFont="1" applyAlignment="1">
      <alignment vertical="center"/>
    </xf>
    <xf numFmtId="4" fontId="94" fillId="0" borderId="0" xfId="2735" applyNumberFormat="1" applyFont="1" applyAlignment="1">
      <alignment vertical="center"/>
    </xf>
    <xf numFmtId="4" fontId="72" fillId="0" borderId="0" xfId="2735" applyNumberFormat="1" applyFont="1" applyAlignment="1">
      <alignment vertical="center"/>
    </xf>
    <xf numFmtId="43" fontId="72" fillId="0" borderId="0" xfId="2691" applyFont="1" applyAlignment="1">
      <alignment vertical="center"/>
    </xf>
    <xf numFmtId="0" fontId="72" fillId="0" borderId="3" xfId="2671" applyFont="1" applyBorder="1" applyAlignment="1">
      <alignment horizontal="center" vertical="center" wrapText="1"/>
    </xf>
    <xf numFmtId="0" fontId="72" fillId="0" borderId="0" xfId="2671" applyFont="1" applyAlignment="1">
      <alignment horizontal="right" vertical="center" wrapText="1"/>
    </xf>
    <xf numFmtId="0" fontId="97" fillId="0" borderId="0" xfId="2707" applyFont="1" applyAlignment="1">
      <alignment horizontal="right" vertical="center" wrapText="1"/>
    </xf>
    <xf numFmtId="0" fontId="94" fillId="0" borderId="0" xfId="2671" applyFont="1" applyAlignment="1">
      <alignment wrapText="1"/>
    </xf>
    <xf numFmtId="4" fontId="94" fillId="0" borderId="0" xfId="2682" applyNumberFormat="1" applyFont="1" applyAlignment="1">
      <alignment horizontal="right"/>
    </xf>
    <xf numFmtId="4" fontId="94" fillId="0" borderId="0" xfId="2675" applyNumberFormat="1" applyFont="1" applyAlignment="1">
      <alignment horizontal="right"/>
    </xf>
    <xf numFmtId="0" fontId="72" fillId="0" borderId="0" xfId="2671" applyFont="1" applyAlignment="1">
      <alignment wrapText="1"/>
    </xf>
    <xf numFmtId="4" fontId="72" fillId="0" borderId="0" xfId="2682" applyNumberFormat="1" applyFont="1" applyAlignment="1">
      <alignment horizontal="right"/>
    </xf>
    <xf numFmtId="4" fontId="72" fillId="0" borderId="0" xfId="2675" applyNumberFormat="1" applyFont="1" applyAlignment="1">
      <alignment horizontal="right"/>
    </xf>
    <xf numFmtId="0" fontId="72" fillId="0" borderId="0" xfId="2671" applyFont="1" applyAlignment="1">
      <alignment horizontal="left" wrapText="1"/>
    </xf>
    <xf numFmtId="0" fontId="94" fillId="0" borderId="0" xfId="2671" applyFont="1" applyAlignment="1">
      <alignment horizontal="left" wrapText="1"/>
    </xf>
    <xf numFmtId="0" fontId="72" fillId="0" borderId="0" xfId="2707" applyFont="1" applyAlignment="1">
      <alignment horizontal="left" wrapText="1"/>
    </xf>
    <xf numFmtId="4" fontId="72" fillId="0" borderId="0" xfId="2682" applyNumberFormat="1" applyFont="1" applyAlignment="1">
      <alignment horizontal="right" wrapText="1"/>
    </xf>
    <xf numFmtId="4" fontId="72" fillId="0" borderId="0" xfId="2675" applyNumberFormat="1" applyFont="1" applyAlignment="1">
      <alignment horizontal="right" wrapText="1"/>
    </xf>
    <xf numFmtId="0" fontId="72" fillId="0" borderId="19" xfId="2663" applyFont="1" applyBorder="1" applyAlignment="1">
      <alignment horizontal="center"/>
    </xf>
    <xf numFmtId="0" fontId="72" fillId="0" borderId="0" xfId="2663" applyFont="1" applyAlignment="1">
      <alignment horizontal="center"/>
    </xf>
    <xf numFmtId="0" fontId="72" fillId="0" borderId="0" xfId="2663" applyFont="1" applyAlignment="1">
      <alignment horizontal="center" vertical="center"/>
    </xf>
    <xf numFmtId="0" fontId="72" fillId="0" borderId="1" xfId="2663" applyFont="1" applyBorder="1" applyAlignment="1">
      <alignment horizontal="center"/>
    </xf>
    <xf numFmtId="0" fontId="94" fillId="0" borderId="0" xfId="0" applyFont="1" applyAlignment="1">
      <alignment horizontal="left" indent="1"/>
    </xf>
    <xf numFmtId="0" fontId="72" fillId="0" borderId="0" xfId="0" applyFont="1" applyAlignment="1">
      <alignment horizontal="center"/>
    </xf>
    <xf numFmtId="4" fontId="72" fillId="0" borderId="0" xfId="2663" applyNumberFormat="1" applyFont="1"/>
    <xf numFmtId="0" fontId="72" fillId="0" borderId="0" xfId="0" applyFont="1" applyAlignment="1">
      <alignment horizontal="left" indent="4"/>
    </xf>
    <xf numFmtId="0" fontId="72" fillId="0" borderId="0" xfId="0" applyFont="1" applyAlignment="1">
      <alignment horizontal="left" indent="1"/>
    </xf>
    <xf numFmtId="0" fontId="131" fillId="0" borderId="0" xfId="2499" applyFont="1"/>
    <xf numFmtId="4" fontId="131" fillId="0" borderId="0" xfId="2499" applyNumberFormat="1" applyFont="1"/>
    <xf numFmtId="2" fontId="131" fillId="0" borderId="0" xfId="2499" applyNumberFormat="1" applyFont="1"/>
    <xf numFmtId="0" fontId="131" fillId="0" borderId="0" xfId="2499" applyFont="1" applyAlignment="1">
      <alignment horizontal="left" vertical="top"/>
    </xf>
    <xf numFmtId="0" fontId="94" fillId="0" borderId="0" xfId="2499" applyFont="1" applyAlignment="1">
      <alignment horizontal="left" vertical="top" wrapText="1"/>
    </xf>
    <xf numFmtId="0" fontId="94" fillId="0" borderId="0" xfId="2499" applyFont="1" applyAlignment="1">
      <alignment horizontal="center" vertical="center" wrapText="1"/>
    </xf>
    <xf numFmtId="0" fontId="72" fillId="0" borderId="0" xfId="2499" applyFont="1" applyAlignment="1">
      <alignment horizontal="left" vertical="top" wrapText="1"/>
    </xf>
    <xf numFmtId="0" fontId="72" fillId="0" borderId="0" xfId="2499" applyFont="1" applyAlignment="1">
      <alignment horizontal="center" wrapText="1"/>
    </xf>
    <xf numFmtId="4" fontId="72" fillId="0" borderId="0" xfId="2499" applyNumberFormat="1" applyFont="1" applyAlignment="1">
      <alignment vertical="top" wrapText="1"/>
    </xf>
    <xf numFmtId="2" fontId="72" fillId="0" borderId="0" xfId="2499" applyNumberFormat="1" applyFont="1" applyAlignment="1">
      <alignment vertical="top" wrapText="1"/>
    </xf>
    <xf numFmtId="0" fontId="94" fillId="0" borderId="3" xfId="2499" applyFont="1" applyBorder="1" applyAlignment="1">
      <alignment vertical="center" wrapText="1"/>
    </xf>
    <xf numFmtId="0" fontId="94" fillId="0" borderId="3" xfId="2499" applyFont="1" applyBorder="1" applyAlignment="1">
      <alignment horizontal="center" vertical="center" wrapText="1"/>
    </xf>
    <xf numFmtId="0" fontId="72" fillId="0" borderId="0" xfId="2499" applyFont="1" applyAlignment="1">
      <alignment horizontal="left" wrapText="1"/>
    </xf>
    <xf numFmtId="0" fontId="94" fillId="0" borderId="19" xfId="2499" applyFont="1" applyBorder="1" applyAlignment="1">
      <alignment horizontal="left" vertical="top" wrapText="1"/>
    </xf>
    <xf numFmtId="0" fontId="94" fillId="0" borderId="0" xfId="2410" applyFont="1" applyAlignment="1">
      <alignment horizontal="left" vertical="center" wrapText="1"/>
    </xf>
    <xf numFmtId="4" fontId="112" fillId="0" borderId="0" xfId="2410" applyNumberFormat="1" applyFont="1"/>
    <xf numFmtId="4" fontId="117" fillId="0" borderId="0" xfId="2410" applyNumberFormat="1" applyFont="1"/>
    <xf numFmtId="2" fontId="112" fillId="0" borderId="0" xfId="2410" applyNumberFormat="1" applyFont="1"/>
    <xf numFmtId="0" fontId="112" fillId="0" borderId="0" xfId="2410" applyFont="1"/>
    <xf numFmtId="0" fontId="117" fillId="0" borderId="0" xfId="2410" applyFont="1"/>
    <xf numFmtId="41" fontId="117" fillId="0" borderId="0" xfId="2410" applyNumberFormat="1" applyFont="1"/>
    <xf numFmtId="2" fontId="117" fillId="0" borderId="0" xfId="2410" applyNumberFormat="1" applyFont="1"/>
    <xf numFmtId="0" fontId="95" fillId="0" borderId="0" xfId="2410" applyFont="1"/>
    <xf numFmtId="43" fontId="72" fillId="0" borderId="1" xfId="2691" applyFont="1" applyBorder="1"/>
    <xf numFmtId="43" fontId="72" fillId="0" borderId="0" xfId="2691" applyFont="1" applyAlignment="1">
      <alignment horizontal="center" vertical="center"/>
    </xf>
    <xf numFmtId="43" fontId="72" fillId="0" borderId="1" xfId="2691" applyFont="1" applyBorder="1" applyAlignment="1">
      <alignment horizontal="center" vertical="center"/>
    </xf>
    <xf numFmtId="43" fontId="72" fillId="0" borderId="0" xfId="2691" applyFont="1" applyFill="1" applyAlignment="1">
      <alignment horizontal="right" indent="1"/>
    </xf>
    <xf numFmtId="199" fontId="72" fillId="0" borderId="0" xfId="2410" applyNumberFormat="1" applyFont="1"/>
    <xf numFmtId="0" fontId="95" fillId="0" borderId="0" xfId="0" applyFont="1" applyAlignment="1">
      <alignment horizontal="left" indent="2"/>
    </xf>
    <xf numFmtId="43" fontId="72" fillId="0" borderId="19" xfId="2691" applyFont="1" applyFill="1" applyBorder="1" applyAlignment="1">
      <alignment horizontal="center" vertical="center"/>
    </xf>
    <xf numFmtId="43" fontId="72" fillId="0" borderId="0" xfId="2691" applyFont="1" applyFill="1" applyAlignment="1">
      <alignment horizontal="center" vertical="center"/>
    </xf>
    <xf numFmtId="43" fontId="72" fillId="0" borderId="1" xfId="2691" applyFont="1" applyFill="1" applyBorder="1" applyAlignment="1">
      <alignment horizontal="center" vertical="center"/>
    </xf>
    <xf numFmtId="43" fontId="72" fillId="0" borderId="19" xfId="2691" applyFont="1" applyBorder="1" applyAlignment="1">
      <alignment horizontal="center" vertical="center" wrapText="1"/>
    </xf>
    <xf numFmtId="164" fontId="72" fillId="0" borderId="0" xfId="2691" applyNumberFormat="1" applyFont="1" applyFill="1" applyAlignment="1">
      <alignment vertical="center"/>
    </xf>
    <xf numFmtId="164" fontId="94" fillId="0" borderId="0" xfId="2691" applyNumberFormat="1" applyFont="1" applyFill="1" applyAlignment="1">
      <alignment horizontal="center" vertical="center" wrapText="1"/>
    </xf>
    <xf numFmtId="3" fontId="72" fillId="0" borderId="0" xfId="2691" applyNumberFormat="1" applyFont="1" applyAlignment="1">
      <alignment vertical="center"/>
    </xf>
    <xf numFmtId="164" fontId="72" fillId="0" borderId="0" xfId="2691" applyNumberFormat="1" applyFont="1" applyAlignment="1">
      <alignment vertical="center"/>
    </xf>
    <xf numFmtId="199" fontId="72" fillId="0" borderId="0" xfId="2691" applyNumberFormat="1" applyFont="1" applyFill="1" applyAlignment="1">
      <alignment vertical="center"/>
    </xf>
    <xf numFmtId="43" fontId="72" fillId="0" borderId="0" xfId="2691" applyFont="1" applyFill="1" applyAlignment="1">
      <alignment horizontal="center" vertical="center" wrapText="1"/>
    </xf>
    <xf numFmtId="199" fontId="72" fillId="0" borderId="0" xfId="2691" applyNumberFormat="1" applyFont="1" applyAlignment="1">
      <alignment vertical="center"/>
    </xf>
    <xf numFmtId="43" fontId="72" fillId="0" borderId="0" xfId="2691" applyFont="1" applyAlignment="1">
      <alignment horizontal="center" vertical="center" wrapText="1"/>
    </xf>
    <xf numFmtId="43" fontId="94" fillId="0" borderId="0" xfId="2691" applyFont="1" applyAlignment="1">
      <alignment horizontal="center" vertical="center" wrapText="1"/>
    </xf>
    <xf numFmtId="199" fontId="94" fillId="0" borderId="0" xfId="2691" applyNumberFormat="1" applyFont="1" applyAlignment="1">
      <alignment vertical="center"/>
    </xf>
    <xf numFmtId="3" fontId="94" fillId="0" borderId="0" xfId="2691" applyNumberFormat="1" applyFont="1" applyAlignment="1">
      <alignment vertical="center"/>
    </xf>
    <xf numFmtId="164" fontId="94" fillId="0" borderId="0" xfId="2691" applyNumberFormat="1" applyFont="1" applyAlignment="1">
      <alignment vertical="center"/>
    </xf>
    <xf numFmtId="164" fontId="72" fillId="0" borderId="0" xfId="2411" applyNumberFormat="1" applyFont="1"/>
    <xf numFmtId="199" fontId="94" fillId="0" borderId="0" xfId="2411" applyNumberFormat="1" applyFont="1"/>
    <xf numFmtId="3" fontId="94" fillId="0" borderId="0" xfId="2411" applyNumberFormat="1" applyFont="1"/>
    <xf numFmtId="164" fontId="94" fillId="0" borderId="0" xfId="2411" applyNumberFormat="1" applyFont="1"/>
    <xf numFmtId="43" fontId="72" fillId="0" borderId="0" xfId="2410" applyNumberFormat="1" applyFont="1"/>
    <xf numFmtId="0" fontId="98" fillId="0" borderId="0" xfId="2712" applyFont="1"/>
    <xf numFmtId="0" fontId="109" fillId="0" borderId="2" xfId="2712" applyFont="1" applyBorder="1"/>
    <xf numFmtId="0" fontId="109" fillId="0" borderId="0" xfId="2712" applyFont="1"/>
    <xf numFmtId="0" fontId="97" fillId="0" borderId="0" xfId="2712" applyFont="1"/>
    <xf numFmtId="0" fontId="97" fillId="0" borderId="0" xfId="2712" applyFont="1" applyAlignment="1">
      <alignment horizontal="center"/>
    </xf>
    <xf numFmtId="0" fontId="109" fillId="0" borderId="0" xfId="2712" applyFont="1" applyAlignment="1">
      <alignment horizontal="center"/>
    </xf>
    <xf numFmtId="199" fontId="97" fillId="0" borderId="0" xfId="2712" applyNumberFormat="1" applyFont="1" applyAlignment="1">
      <alignment horizontal="right"/>
    </xf>
    <xf numFmtId="0" fontId="97" fillId="0" borderId="0" xfId="2712" applyFont="1" applyAlignment="1">
      <alignment horizontal="left" indent="2"/>
    </xf>
    <xf numFmtId="43" fontId="97" fillId="0" borderId="0" xfId="2712" applyNumberFormat="1" applyFont="1" applyAlignment="1">
      <alignment horizontal="right"/>
    </xf>
    <xf numFmtId="43" fontId="72" fillId="0" borderId="0" xfId="2691" applyFont="1" applyFill="1" applyAlignment="1">
      <alignment vertical="center"/>
    </xf>
    <xf numFmtId="3" fontId="97" fillId="0" borderId="0" xfId="2410" applyNumberFormat="1" applyFont="1"/>
    <xf numFmtId="200" fontId="94" fillId="0" borderId="0" xfId="2691" applyNumberFormat="1" applyFont="1" applyFill="1" applyAlignment="1">
      <alignment horizontal="right" vertical="center"/>
    </xf>
    <xf numFmtId="43" fontId="94" fillId="0" borderId="0" xfId="2691" applyFont="1" applyFill="1" applyAlignment="1">
      <alignment horizontal="right" vertical="center"/>
    </xf>
    <xf numFmtId="164" fontId="94" fillId="0" borderId="0" xfId="2691" applyNumberFormat="1" applyFont="1" applyFill="1" applyAlignment="1">
      <alignment horizontal="right" vertical="center"/>
    </xf>
    <xf numFmtId="2" fontId="72" fillId="0" borderId="0" xfId="0" quotePrefix="1" applyNumberFormat="1" applyFont="1" applyAlignment="1">
      <alignment horizontal="left" vertical="center" wrapText="1"/>
    </xf>
    <xf numFmtId="43" fontId="72" fillId="0" borderId="0" xfId="2691" applyFont="1" applyFill="1" applyAlignment="1">
      <alignment horizontal="right" vertical="center"/>
    </xf>
    <xf numFmtId="43" fontId="94" fillId="0" borderId="0" xfId="2691" applyFont="1" applyFill="1" applyAlignment="1">
      <alignment horizontal="center" vertical="center"/>
    </xf>
    <xf numFmtId="164" fontId="94" fillId="0" borderId="0" xfId="2691" applyNumberFormat="1" applyFont="1" applyFill="1" applyAlignment="1">
      <alignment horizontal="center" vertical="center"/>
    </xf>
    <xf numFmtId="0" fontId="108" fillId="0" borderId="19" xfId="2411" applyFont="1" applyBorder="1"/>
    <xf numFmtId="43" fontId="97" fillId="0" borderId="0" xfId="2691" applyFont="1" applyFill="1" applyBorder="1" applyAlignment="1">
      <alignment vertical="center" wrapText="1"/>
    </xf>
    <xf numFmtId="199" fontId="94" fillId="0" borderId="0" xfId="2691" applyNumberFormat="1" applyFont="1"/>
    <xf numFmtId="0" fontId="72" fillId="0" borderId="0" xfId="2670" applyFont="1" applyAlignment="1">
      <alignment horizontal="left" indent="1"/>
    </xf>
    <xf numFmtId="0" fontId="72" fillId="0" borderId="0" xfId="0" applyFont="1" applyAlignment="1">
      <alignment horizontal="left" vertical="center" wrapText="1" indent="1"/>
    </xf>
    <xf numFmtId="0" fontId="97" fillId="0" borderId="0" xfId="0" applyFont="1" applyAlignment="1">
      <alignment horizontal="left" indent="1"/>
    </xf>
    <xf numFmtId="0" fontId="97" fillId="0" borderId="19" xfId="2712" applyFont="1" applyBorder="1"/>
    <xf numFmtId="0" fontId="132" fillId="0" borderId="19" xfId="2712" applyFont="1" applyBorder="1"/>
    <xf numFmtId="2" fontId="94" fillId="0" borderId="0" xfId="2714" applyNumberFormat="1" applyFont="1"/>
    <xf numFmtId="4" fontId="101" fillId="0" borderId="0" xfId="2735" applyNumberFormat="1" applyFont="1" applyAlignment="1">
      <alignment vertical="center"/>
    </xf>
    <xf numFmtId="0" fontId="108" fillId="0" borderId="0" xfId="2682" applyFont="1"/>
    <xf numFmtId="180" fontId="101" fillId="0" borderId="0" xfId="2228" applyFont="1" applyAlignment="1">
      <alignment horizontal="right"/>
    </xf>
    <xf numFmtId="39" fontId="108" fillId="0" borderId="0" xfId="2682" applyNumberFormat="1" applyFont="1"/>
    <xf numFmtId="0" fontId="94" fillId="0" borderId="0" xfId="2673" applyFont="1" applyAlignment="1">
      <alignment horizontal="left"/>
    </xf>
    <xf numFmtId="0" fontId="94" fillId="0" borderId="0" xfId="2411" applyFont="1" applyAlignment="1">
      <alignment horizontal="center"/>
    </xf>
    <xf numFmtId="0" fontId="94" fillId="0" borderId="0" xfId="2410" applyFont="1" applyAlignment="1">
      <alignment vertical="top" wrapText="1"/>
    </xf>
    <xf numFmtId="0" fontId="72" fillId="0" borderId="19" xfId="2673" applyFont="1" applyBorder="1" applyAlignment="1">
      <alignment horizontal="center" vertical="top" wrapText="1"/>
    </xf>
    <xf numFmtId="0" fontId="72" fillId="0" borderId="0" xfId="2326" applyFont="1" applyAlignment="1">
      <alignment vertical="top"/>
    </xf>
    <xf numFmtId="0" fontId="72" fillId="0" borderId="1" xfId="2673" applyFont="1" applyBorder="1" applyAlignment="1">
      <alignment horizontal="center" vertical="top" wrapText="1"/>
    </xf>
    <xf numFmtId="3" fontId="94" fillId="0" borderId="0" xfId="2736" applyNumberFormat="1" applyFont="1" applyAlignment="1">
      <alignment wrapText="1"/>
    </xf>
    <xf numFmtId="0" fontId="72" fillId="0" borderId="0" xfId="2673" applyFont="1" applyAlignment="1">
      <alignment wrapText="1"/>
    </xf>
    <xf numFmtId="3" fontId="94" fillId="0" borderId="0" xfId="2737" applyNumberFormat="1" applyFont="1" applyAlignment="1">
      <alignment horizontal="right" wrapText="1"/>
    </xf>
    <xf numFmtId="41" fontId="94" fillId="0" borderId="0" xfId="2673" applyNumberFormat="1" applyFont="1"/>
    <xf numFmtId="3" fontId="72" fillId="0" borderId="0" xfId="2737" applyNumberFormat="1" applyFont="1"/>
    <xf numFmtId="3" fontId="72" fillId="0" borderId="0" xfId="2738" applyNumberFormat="1" applyFont="1" applyAlignment="1">
      <alignment vertical="center"/>
    </xf>
    <xf numFmtId="3" fontId="72" fillId="0" borderId="0" xfId="2738" applyNumberFormat="1" applyFont="1" applyAlignment="1">
      <alignment horizontal="right"/>
    </xf>
    <xf numFmtId="43" fontId="101" fillId="0" borderId="1" xfId="2691" applyFont="1" applyBorder="1"/>
    <xf numFmtId="43" fontId="101" fillId="0" borderId="1" xfId="2691" applyFont="1" applyBorder="1" applyAlignment="1">
      <alignment horizontal="right"/>
    </xf>
    <xf numFmtId="43" fontId="72" fillId="0" borderId="1" xfId="2691" applyFont="1" applyBorder="1" applyAlignment="1">
      <alignment horizontal="center" vertical="top" wrapText="1"/>
    </xf>
    <xf numFmtId="43" fontId="72" fillId="0" borderId="0" xfId="2691" applyFont="1" applyAlignment="1">
      <alignment horizontal="right" vertical="center"/>
    </xf>
    <xf numFmtId="43" fontId="72" fillId="0" borderId="0" xfId="2691" applyFont="1" applyAlignment="1"/>
    <xf numFmtId="3" fontId="72" fillId="0" borderId="0" xfId="2737" applyNumberFormat="1" applyFont="1" applyAlignment="1">
      <alignment horizontal="right" wrapText="1"/>
    </xf>
    <xf numFmtId="3" fontId="94" fillId="0" borderId="0" xfId="2736" applyNumberFormat="1" applyFont="1" applyAlignment="1">
      <alignment horizontal="right" wrapText="1"/>
    </xf>
    <xf numFmtId="0" fontId="94" fillId="0" borderId="0" xfId="2736" applyFont="1"/>
    <xf numFmtId="3" fontId="72" fillId="0" borderId="0" xfId="2739" applyNumberFormat="1" applyFont="1" applyAlignment="1">
      <alignment horizontal="right" vertical="center"/>
    </xf>
    <xf numFmtId="0" fontId="72" fillId="0" borderId="0" xfId="2673" applyFont="1" applyAlignment="1">
      <alignment horizontal="left" wrapText="1"/>
    </xf>
    <xf numFmtId="41" fontId="72" fillId="0" borderId="0" xfId="2673" applyNumberFormat="1" applyFont="1"/>
    <xf numFmtId="3" fontId="94" fillId="0" borderId="0" xfId="2739" applyNumberFormat="1" applyFont="1" applyAlignment="1">
      <alignment horizontal="right" vertical="center"/>
    </xf>
    <xf numFmtId="41" fontId="94" fillId="0" borderId="0" xfId="2739" applyNumberFormat="1" applyFont="1" applyAlignment="1">
      <alignment vertical="center"/>
    </xf>
    <xf numFmtId="43" fontId="94" fillId="0" borderId="0" xfId="2691" applyFont="1" applyAlignment="1">
      <alignment horizontal="right" vertical="center"/>
    </xf>
    <xf numFmtId="43" fontId="94" fillId="0" borderId="0" xfId="2691" applyFont="1" applyAlignment="1">
      <alignment vertical="center"/>
    </xf>
    <xf numFmtId="43" fontId="94" fillId="0" borderId="0" xfId="2691" applyFont="1" applyAlignment="1"/>
    <xf numFmtId="43" fontId="114" fillId="0" borderId="0" xfId="2707" applyNumberFormat="1" applyFont="1"/>
    <xf numFmtId="0" fontId="114" fillId="0" borderId="0" xfId="2707" applyFont="1"/>
    <xf numFmtId="0" fontId="94" fillId="0" borderId="0" xfId="2418" applyFont="1" applyAlignment="1">
      <alignment wrapText="1"/>
    </xf>
    <xf numFmtId="0" fontId="118" fillId="0" borderId="0" xfId="2716" applyFont="1"/>
    <xf numFmtId="3" fontId="118" fillId="0" borderId="0" xfId="2716" applyNumberFormat="1" applyFont="1" applyAlignment="1">
      <alignment vertical="center"/>
    </xf>
    <xf numFmtId="0" fontId="97" fillId="0" borderId="19" xfId="2707" applyFont="1" applyBorder="1" applyAlignment="1">
      <alignment horizontal="center" vertical="center"/>
    </xf>
    <xf numFmtId="0" fontId="97" fillId="0" borderId="3" xfId="2707" applyFont="1" applyBorder="1" applyAlignment="1">
      <alignment horizontal="center" vertical="center"/>
    </xf>
    <xf numFmtId="0" fontId="97" fillId="0" borderId="19" xfId="2707" applyFont="1" applyBorder="1" applyAlignment="1">
      <alignment horizontal="center" vertical="center" wrapText="1"/>
    </xf>
    <xf numFmtId="0" fontId="124" fillId="0" borderId="0" xfId="0" applyFont="1"/>
    <xf numFmtId="0" fontId="98" fillId="0" borderId="0" xfId="2425" applyFont="1"/>
    <xf numFmtId="3" fontId="98" fillId="0" borderId="19" xfId="2425" applyNumberFormat="1" applyFont="1" applyBorder="1" applyAlignment="1">
      <alignment horizontal="right"/>
    </xf>
    <xf numFmtId="4" fontId="98" fillId="0" borderId="19" xfId="2425" applyNumberFormat="1" applyFont="1" applyBorder="1" applyAlignment="1">
      <alignment horizontal="right"/>
    </xf>
    <xf numFmtId="4" fontId="124" fillId="0" borderId="0" xfId="0" applyNumberFormat="1" applyFont="1"/>
    <xf numFmtId="3" fontId="98" fillId="0" borderId="0" xfId="2425" applyNumberFormat="1" applyFont="1" applyAlignment="1">
      <alignment horizontal="right"/>
    </xf>
    <xf numFmtId="4" fontId="98" fillId="0" borderId="0" xfId="2425" applyNumberFormat="1" applyFont="1" applyAlignment="1">
      <alignment horizontal="right"/>
    </xf>
    <xf numFmtId="0" fontId="97" fillId="0" borderId="0" xfId="2425" quotePrefix="1" applyFont="1"/>
    <xf numFmtId="3" fontId="97" fillId="0" borderId="0" xfId="2425" applyNumberFormat="1" applyFont="1" applyAlignment="1">
      <alignment horizontal="right"/>
    </xf>
    <xf numFmtId="3" fontId="97" fillId="0" borderId="0" xfId="2425" quotePrefix="1" applyNumberFormat="1" applyFont="1" applyAlignment="1">
      <alignment horizontal="right"/>
    </xf>
    <xf numFmtId="0" fontId="98" fillId="0" borderId="0" xfId="2425" quotePrefix="1" applyFont="1"/>
    <xf numFmtId="3" fontId="98" fillId="0" borderId="0" xfId="2425" quotePrefix="1" applyNumberFormat="1" applyFont="1" applyAlignment="1">
      <alignment horizontal="right"/>
    </xf>
    <xf numFmtId="4" fontId="117" fillId="0" borderId="0" xfId="2425" applyNumberFormat="1" applyFont="1" applyAlignment="1">
      <alignment horizontal="right"/>
    </xf>
    <xf numFmtId="4" fontId="123" fillId="0" borderId="0" xfId="0" applyNumberFormat="1" applyFont="1"/>
    <xf numFmtId="0" fontId="123" fillId="0" borderId="0" xfId="0" applyFont="1"/>
    <xf numFmtId="0" fontId="97" fillId="0" borderId="0" xfId="2425" applyFont="1"/>
    <xf numFmtId="4" fontId="97" fillId="0" borderId="0" xfId="2425" applyNumberFormat="1" applyFont="1" applyAlignment="1">
      <alignment horizontal="right"/>
    </xf>
    <xf numFmtId="0" fontId="97" fillId="0" borderId="0" xfId="2425" applyFont="1" applyAlignment="1">
      <alignment horizontal="right"/>
    </xf>
    <xf numFmtId="0" fontId="97" fillId="0" borderId="0" xfId="2425" quotePrefix="1" applyFont="1" applyAlignment="1">
      <alignment horizontal="right"/>
    </xf>
    <xf numFmtId="3" fontId="94" fillId="0" borderId="0" xfId="2410" applyNumberFormat="1" applyFont="1"/>
    <xf numFmtId="3" fontId="72" fillId="0" borderId="0" xfId="2410" applyNumberFormat="1" applyFont="1"/>
    <xf numFmtId="0" fontId="95" fillId="0" borderId="0" xfId="2683" applyFont="1"/>
    <xf numFmtId="0" fontId="72" fillId="0" borderId="19" xfId="2683" applyFont="1" applyBorder="1" applyAlignment="1">
      <alignment horizontal="center" vertical="center"/>
    </xf>
    <xf numFmtId="0" fontId="72" fillId="0" borderId="0" xfId="2683" applyFont="1" applyAlignment="1">
      <alignment horizontal="center" vertical="center"/>
    </xf>
    <xf numFmtId="0" fontId="72" fillId="0" borderId="1" xfId="2683" applyFont="1" applyBorder="1" applyAlignment="1">
      <alignment horizontal="center" vertical="center"/>
    </xf>
    <xf numFmtId="3" fontId="94" fillId="0" borderId="0" xfId="2676" applyNumberFormat="1" applyFont="1" applyAlignment="1">
      <alignment horizontal="center"/>
    </xf>
    <xf numFmtId="3" fontId="72" fillId="0" borderId="0" xfId="2676" applyNumberFormat="1" applyFont="1" applyAlignment="1">
      <alignment horizontal="center" wrapText="1"/>
    </xf>
    <xf numFmtId="3" fontId="72" fillId="0" borderId="0" xfId="2676" applyNumberFormat="1" applyFont="1" applyAlignment="1">
      <alignment horizontal="center"/>
    </xf>
    <xf numFmtId="199" fontId="72" fillId="0" borderId="0" xfId="0" applyNumberFormat="1" applyFont="1" applyAlignment="1">
      <alignment horizontal="center" vertical="center" wrapText="1"/>
    </xf>
    <xf numFmtId="0" fontId="98" fillId="0" borderId="0" xfId="2418" applyFont="1"/>
    <xf numFmtId="3" fontId="97" fillId="0" borderId="0" xfId="2418" applyNumberFormat="1" applyFont="1" applyAlignment="1">
      <alignment horizontal="right"/>
    </xf>
    <xf numFmtId="3" fontId="98" fillId="0" borderId="0" xfId="2418" applyNumberFormat="1" applyFont="1" applyAlignment="1">
      <alignment horizontal="right"/>
    </xf>
    <xf numFmtId="4" fontId="98" fillId="0" borderId="0" xfId="2418" applyNumberFormat="1" applyFont="1" applyAlignment="1">
      <alignment horizontal="right"/>
    </xf>
    <xf numFmtId="0" fontId="124" fillId="0" borderId="0" xfId="2418" applyFont="1"/>
    <xf numFmtId="0" fontId="97" fillId="0" borderId="0" xfId="2418" applyFont="1"/>
    <xf numFmtId="4" fontId="97" fillId="0" borderId="0" xfId="2418" applyNumberFormat="1" applyFont="1" applyAlignment="1">
      <alignment horizontal="right"/>
    </xf>
    <xf numFmtId="0" fontId="97" fillId="0" borderId="0" xfId="2418" applyFont="1" applyAlignment="1">
      <alignment horizontal="right"/>
    </xf>
    <xf numFmtId="0" fontId="125" fillId="0" borderId="0" xfId="2418" applyFont="1"/>
    <xf numFmtId="43" fontId="101" fillId="0" borderId="0" xfId="2691" applyFont="1"/>
    <xf numFmtId="0" fontId="98" fillId="0" borderId="0" xfId="0" applyFont="1" applyAlignment="1">
      <alignment horizontal="center"/>
    </xf>
    <xf numFmtId="0" fontId="96" fillId="0" borderId="0" xfId="0" applyFont="1" applyAlignment="1">
      <alignment horizontal="center" vertical="center"/>
    </xf>
    <xf numFmtId="0" fontId="128" fillId="0" borderId="9" xfId="2663" applyFont="1" applyBorder="1" applyAlignment="1">
      <alignment horizontal="center" vertical="center" wrapText="1"/>
    </xf>
    <xf numFmtId="0" fontId="128" fillId="0" borderId="17" xfId="2663" applyFont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4" fillId="0" borderId="2" xfId="0" applyFont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94" fillId="0" borderId="2" xfId="0" applyFont="1" applyBorder="1" applyAlignment="1" applyProtection="1">
      <alignment horizontal="center" vertical="center" wrapText="1"/>
      <protection locked="0"/>
    </xf>
    <xf numFmtId="0" fontId="94" fillId="0" borderId="1" xfId="0" applyFont="1" applyBorder="1" applyAlignment="1" applyProtection="1">
      <alignment horizontal="center" vertical="center" wrapText="1"/>
      <protection locked="0"/>
    </xf>
    <xf numFmtId="0" fontId="94" fillId="0" borderId="2" xfId="2663" applyFont="1" applyBorder="1" applyAlignment="1">
      <alignment horizontal="center" vertical="center"/>
    </xf>
    <xf numFmtId="0" fontId="94" fillId="0" borderId="3" xfId="2663" applyFont="1" applyBorder="1" applyAlignment="1">
      <alignment horizontal="center" vertical="center"/>
    </xf>
    <xf numFmtId="43" fontId="94" fillId="0" borderId="3" xfId="2691" applyFont="1" applyFill="1" applyBorder="1" applyAlignment="1">
      <alignment horizontal="center"/>
    </xf>
    <xf numFmtId="43" fontId="94" fillId="0" borderId="2" xfId="2691" applyFont="1" applyFill="1" applyBorder="1" applyAlignment="1">
      <alignment horizontal="center" vertical="center" wrapText="1"/>
    </xf>
    <xf numFmtId="43" fontId="94" fillId="0" borderId="1" xfId="2691" applyFont="1" applyFill="1" applyBorder="1" applyAlignment="1">
      <alignment horizontal="center" vertical="center" wrapText="1"/>
    </xf>
    <xf numFmtId="0" fontId="94" fillId="0" borderId="20" xfId="2663" applyFont="1" applyBorder="1" applyAlignment="1">
      <alignment horizontal="center" vertical="center" wrapText="1"/>
    </xf>
    <xf numFmtId="0" fontId="94" fillId="0" borderId="21" xfId="2663" applyFont="1" applyBorder="1" applyAlignment="1">
      <alignment horizontal="center" vertical="center" wrapText="1"/>
    </xf>
    <xf numFmtId="0" fontId="96" fillId="0" borderId="0" xfId="1" applyFont="1" applyAlignment="1">
      <alignment horizontal="center"/>
    </xf>
    <xf numFmtId="0" fontId="94" fillId="0" borderId="0" xfId="1" applyFont="1" applyAlignment="1">
      <alignment horizontal="left"/>
    </xf>
    <xf numFmtId="0" fontId="72" fillId="0" borderId="3" xfId="1" applyFont="1" applyBorder="1" applyAlignment="1">
      <alignment horizontal="center" vertical="center"/>
    </xf>
    <xf numFmtId="0" fontId="72" fillId="0" borderId="3" xfId="1" applyFont="1" applyBorder="1" applyAlignment="1">
      <alignment horizontal="center" vertical="center" wrapText="1"/>
    </xf>
    <xf numFmtId="0" fontId="72" fillId="0" borderId="2" xfId="1" applyFont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96" fillId="0" borderId="0" xfId="2663" applyFont="1" applyAlignment="1">
      <alignment horizontal="center"/>
    </xf>
    <xf numFmtId="0" fontId="122" fillId="0" borderId="0" xfId="2499" applyFont="1" applyAlignment="1">
      <alignment horizontal="center" vertical="center"/>
    </xf>
    <xf numFmtId="0" fontId="72" fillId="0" borderId="19" xfId="2663" applyFont="1" applyBorder="1" applyAlignment="1">
      <alignment horizontal="center" vertical="center"/>
    </xf>
    <xf numFmtId="0" fontId="72" fillId="0" borderId="3" xfId="2663" applyFont="1" applyBorder="1" applyAlignment="1">
      <alignment horizontal="center" vertical="center"/>
    </xf>
    <xf numFmtId="0" fontId="96" fillId="0" borderId="0" xfId="2326" applyFont="1" applyAlignment="1">
      <alignment horizontal="center"/>
    </xf>
    <xf numFmtId="0" fontId="96" fillId="0" borderId="0" xfId="2326" applyFont="1"/>
    <xf numFmtId="0" fontId="94" fillId="0" borderId="19" xfId="2326" applyFont="1" applyBorder="1" applyAlignment="1">
      <alignment horizontal="center"/>
    </xf>
    <xf numFmtId="0" fontId="94" fillId="0" borderId="0" xfId="2326" applyFont="1" applyAlignment="1">
      <alignment horizontal="center"/>
    </xf>
    <xf numFmtId="0" fontId="72" fillId="0" borderId="19" xfId="1" applyFont="1" applyBorder="1" applyAlignment="1">
      <alignment horizontal="center" vertical="center" wrapText="1"/>
    </xf>
    <xf numFmtId="0" fontId="72" fillId="0" borderId="19" xfId="1" applyFont="1" applyBorder="1" applyAlignment="1">
      <alignment horizontal="center" vertical="center"/>
    </xf>
    <xf numFmtId="0" fontId="72" fillId="0" borderId="1" xfId="1" applyFont="1" applyBorder="1" applyAlignment="1">
      <alignment horizontal="center" vertical="center"/>
    </xf>
    <xf numFmtId="0" fontId="122" fillId="0" borderId="0" xfId="2663" applyFont="1" applyAlignment="1">
      <alignment horizontal="center"/>
    </xf>
    <xf numFmtId="0" fontId="97" fillId="0" borderId="19" xfId="2664" applyFont="1" applyBorder="1" applyAlignment="1">
      <alignment horizontal="center" vertical="center" wrapText="1"/>
    </xf>
    <xf numFmtId="0" fontId="97" fillId="0" borderId="1" xfId="2664" applyFont="1" applyBorder="1" applyAlignment="1">
      <alignment horizontal="center" vertical="center" wrapText="1"/>
    </xf>
    <xf numFmtId="0" fontId="114" fillId="0" borderId="19" xfId="2664" applyFont="1" applyBorder="1" applyAlignment="1">
      <alignment horizontal="center"/>
    </xf>
    <xf numFmtId="0" fontId="114" fillId="0" borderId="0" xfId="2664" applyFont="1" applyAlignment="1">
      <alignment horizontal="center"/>
    </xf>
    <xf numFmtId="0" fontId="72" fillId="0" borderId="3" xfId="2664" applyFont="1" applyBorder="1" applyAlignment="1">
      <alignment horizontal="center" vertical="center"/>
    </xf>
    <xf numFmtId="0" fontId="96" fillId="0" borderId="0" xfId="2664" applyFont="1" applyAlignment="1">
      <alignment horizontal="center" wrapText="1"/>
    </xf>
    <xf numFmtId="0" fontId="96" fillId="0" borderId="0" xfId="2664" applyFont="1" applyAlignment="1">
      <alignment wrapText="1"/>
    </xf>
    <xf numFmtId="0" fontId="97" fillId="0" borderId="0" xfId="2664" applyFont="1" applyAlignment="1">
      <alignment horizontal="center" vertical="center" wrapText="1"/>
    </xf>
    <xf numFmtId="0" fontId="94" fillId="0" borderId="19" xfId="2664" applyFont="1" applyBorder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72" fillId="0" borderId="19" xfId="2664" applyFont="1" applyBorder="1" applyAlignment="1">
      <alignment horizontal="center" vertical="center" wrapText="1"/>
    </xf>
    <xf numFmtId="0" fontId="72" fillId="0" borderId="0" xfId="2664" applyFont="1" applyAlignment="1">
      <alignment horizontal="center" vertical="center" wrapText="1"/>
    </xf>
    <xf numFmtId="0" fontId="72" fillId="0" borderId="1" xfId="2664" applyFont="1" applyBorder="1" applyAlignment="1">
      <alignment horizontal="center" vertical="center" wrapText="1"/>
    </xf>
    <xf numFmtId="0" fontId="72" fillId="0" borderId="3" xfId="2664" applyFont="1" applyBorder="1" applyAlignment="1">
      <alignment horizontal="center" vertical="center" wrapText="1"/>
    </xf>
    <xf numFmtId="0" fontId="122" fillId="0" borderId="0" xfId="2664" applyFont="1" applyAlignment="1">
      <alignment horizontal="center" vertical="center" wrapText="1"/>
    </xf>
    <xf numFmtId="0" fontId="96" fillId="0" borderId="19" xfId="2664" applyFont="1" applyBorder="1" applyAlignment="1">
      <alignment horizontal="center" vertical="center" wrapText="1"/>
    </xf>
    <xf numFmtId="0" fontId="96" fillId="0" borderId="1" xfId="2664" applyFont="1" applyBorder="1" applyAlignment="1">
      <alignment horizontal="center" vertical="center" wrapText="1"/>
    </xf>
    <xf numFmtId="0" fontId="105" fillId="0" borderId="19" xfId="2666" applyFont="1" applyBorder="1" applyAlignment="1">
      <alignment horizontal="center" vertical="center" wrapText="1"/>
    </xf>
    <xf numFmtId="0" fontId="105" fillId="0" borderId="1" xfId="2666" applyFont="1" applyBorder="1" applyAlignment="1">
      <alignment horizontal="center" vertical="center" wrapText="1"/>
    </xf>
    <xf numFmtId="0" fontId="96" fillId="0" borderId="0" xfId="2666" applyFont="1" applyAlignment="1">
      <alignment horizontal="center" vertical="center"/>
    </xf>
    <xf numFmtId="0" fontId="96" fillId="0" borderId="0" xfId="2666" applyFont="1" applyAlignment="1">
      <alignment vertical="center"/>
    </xf>
    <xf numFmtId="49" fontId="98" fillId="0" borderId="19" xfId="2418" applyNumberFormat="1" applyFont="1" applyBorder="1" applyAlignment="1">
      <alignment horizontal="center" vertical="center" wrapText="1"/>
    </xf>
    <xf numFmtId="49" fontId="98" fillId="0" borderId="0" xfId="2418" applyNumberFormat="1" applyFont="1" applyAlignment="1">
      <alignment horizontal="center" vertical="center" wrapText="1"/>
    </xf>
    <xf numFmtId="49" fontId="97" fillId="0" borderId="19" xfId="2418" applyNumberFormat="1" applyFont="1" applyBorder="1" applyAlignment="1">
      <alignment horizontal="center" vertical="center" wrapText="1"/>
    </xf>
    <xf numFmtId="49" fontId="97" fillId="0" borderId="1" xfId="2418" applyNumberFormat="1" applyFont="1" applyBorder="1" applyAlignment="1">
      <alignment horizontal="center" vertical="center" wrapText="1"/>
    </xf>
    <xf numFmtId="49" fontId="97" fillId="0" borderId="3" xfId="2418" applyNumberFormat="1" applyFont="1" applyBorder="1" applyAlignment="1">
      <alignment horizontal="center" vertical="center" wrapText="1"/>
    </xf>
    <xf numFmtId="0" fontId="122" fillId="0" borderId="0" xfId="2714" applyFont="1" applyAlignment="1">
      <alignment horizontal="center" vertical="center" wrapText="1"/>
    </xf>
    <xf numFmtId="0" fontId="122" fillId="0" borderId="0" xfId="2714" applyFont="1" applyAlignment="1">
      <alignment horizontal="center" vertical="center"/>
    </xf>
    <xf numFmtId="43" fontId="72" fillId="0" borderId="19" xfId="2691" applyFont="1" applyBorder="1" applyAlignment="1">
      <alignment horizontal="center" vertical="top" wrapText="1"/>
    </xf>
    <xf numFmtId="43" fontId="72" fillId="0" borderId="1" xfId="2691" applyFont="1" applyBorder="1" applyAlignment="1">
      <alignment horizontal="center" vertical="top" wrapText="1"/>
    </xf>
    <xf numFmtId="0" fontId="94" fillId="0" borderId="0" xfId="2673" applyFont="1" applyAlignment="1">
      <alignment horizontal="left"/>
    </xf>
    <xf numFmtId="0" fontId="96" fillId="0" borderId="0" xfId="2673" applyFont="1" applyAlignment="1">
      <alignment horizontal="center" vertical="center" wrapText="1"/>
    </xf>
    <xf numFmtId="0" fontId="96" fillId="0" borderId="0" xfId="2673" applyFont="1" applyAlignment="1">
      <alignment horizontal="center" vertical="center"/>
    </xf>
    <xf numFmtId="0" fontId="72" fillId="0" borderId="19" xfId="2673" applyFont="1" applyBorder="1" applyAlignment="1">
      <alignment horizontal="center" vertical="top" wrapText="1"/>
    </xf>
    <xf numFmtId="0" fontId="72" fillId="0" borderId="1" xfId="2673" applyFont="1" applyBorder="1" applyAlignment="1">
      <alignment horizontal="center" vertical="top" wrapText="1"/>
    </xf>
    <xf numFmtId="1" fontId="72" fillId="0" borderId="3" xfId="2673" applyNumberFormat="1" applyFont="1" applyBorder="1" applyAlignment="1">
      <alignment horizontal="center" vertical="top" wrapText="1"/>
    </xf>
    <xf numFmtId="43" fontId="72" fillId="0" borderId="3" xfId="2691" applyFont="1" applyBorder="1" applyAlignment="1">
      <alignment horizontal="center" vertical="top" wrapText="1"/>
    </xf>
    <xf numFmtId="0" fontId="96" fillId="0" borderId="0" xfId="0" applyFont="1" applyAlignment="1">
      <alignment vertical="center"/>
    </xf>
    <xf numFmtId="0" fontId="72" fillId="0" borderId="19" xfId="0" applyFont="1" applyBorder="1" applyAlignment="1">
      <alignment horizontal="center" vertical="top"/>
    </xf>
    <xf numFmtId="0" fontId="72" fillId="0" borderId="0" xfId="0" applyFont="1" applyAlignment="1">
      <alignment horizontal="center" vertical="top"/>
    </xf>
    <xf numFmtId="4" fontId="72" fillId="0" borderId="3" xfId="0" applyNumberFormat="1" applyFont="1" applyBorder="1" applyAlignment="1">
      <alignment horizontal="center" vertical="center" wrapText="1"/>
    </xf>
    <xf numFmtId="3" fontId="72" fillId="0" borderId="19" xfId="0" applyNumberFormat="1" applyFont="1" applyBorder="1" applyAlignment="1">
      <alignment horizontal="center" vertical="center" wrapText="1"/>
    </xf>
    <xf numFmtId="3" fontId="72" fillId="0" borderId="1" xfId="0" applyNumberFormat="1" applyFont="1" applyBorder="1" applyAlignment="1">
      <alignment horizontal="center" vertical="center" wrapText="1"/>
    </xf>
    <xf numFmtId="1" fontId="72" fillId="0" borderId="19" xfId="0" applyNumberFormat="1" applyFont="1" applyBorder="1" applyAlignment="1">
      <alignment horizontal="center" vertical="center" wrapText="1"/>
    </xf>
    <xf numFmtId="1" fontId="72" fillId="0" borderId="1" xfId="0" applyNumberFormat="1" applyFont="1" applyBorder="1" applyAlignment="1">
      <alignment horizontal="center" vertical="center" wrapText="1"/>
    </xf>
    <xf numFmtId="199" fontId="115" fillId="0" borderId="0" xfId="2691" applyNumberFormat="1" applyFont="1" applyBorder="1" applyAlignment="1">
      <alignment horizontal="center"/>
    </xf>
    <xf numFmtId="0" fontId="95" fillId="0" borderId="1" xfId="2673" applyFont="1" applyBorder="1" applyAlignment="1">
      <alignment horizontal="right"/>
    </xf>
    <xf numFmtId="199" fontId="94" fillId="0" borderId="0" xfId="2691" applyNumberFormat="1" applyFont="1" applyBorder="1" applyAlignment="1">
      <alignment horizontal="left"/>
    </xf>
    <xf numFmtId="0" fontId="94" fillId="0" borderId="0" xfId="2673" applyFont="1" applyAlignment="1">
      <alignment horizontal="center"/>
    </xf>
    <xf numFmtId="0" fontId="72" fillId="0" borderId="3" xfId="2666" applyFont="1" applyBorder="1" applyAlignment="1">
      <alignment horizontal="center" vertical="center"/>
    </xf>
    <xf numFmtId="0" fontId="96" fillId="0" borderId="0" xfId="2673" applyFont="1" applyAlignment="1">
      <alignment horizontal="center" wrapText="1"/>
    </xf>
    <xf numFmtId="0" fontId="96" fillId="0" borderId="0" xfId="2673" applyFont="1" applyAlignment="1">
      <alignment horizontal="center"/>
    </xf>
    <xf numFmtId="0" fontId="96" fillId="0" borderId="0" xfId="2673" applyFont="1"/>
    <xf numFmtId="0" fontId="72" fillId="0" borderId="2" xfId="2683" applyFont="1" applyBorder="1" applyAlignment="1">
      <alignment horizontal="center" vertical="top" wrapText="1"/>
    </xf>
    <xf numFmtId="0" fontId="72" fillId="0" borderId="1" xfId="2683" applyFont="1" applyBorder="1" applyAlignment="1">
      <alignment horizontal="center" vertical="top" wrapText="1"/>
    </xf>
    <xf numFmtId="0" fontId="96" fillId="0" borderId="0" xfId="2326" applyFont="1" applyAlignment="1">
      <alignment horizontal="center" wrapText="1"/>
    </xf>
    <xf numFmtId="0" fontId="96" fillId="0" borderId="0" xfId="2672" applyFont="1" applyAlignment="1">
      <alignment horizontal="center" wrapText="1"/>
    </xf>
    <xf numFmtId="0" fontId="96" fillId="0" borderId="0" xfId="2672" applyFont="1" applyAlignment="1">
      <alignment horizontal="center"/>
    </xf>
    <xf numFmtId="0" fontId="96" fillId="0" borderId="0" xfId="2672" applyFont="1"/>
    <xf numFmtId="0" fontId="96" fillId="0" borderId="0" xfId="2707" applyFont="1" applyAlignment="1">
      <alignment horizontal="center"/>
    </xf>
    <xf numFmtId="0" fontId="96" fillId="0" borderId="0" xfId="2707" applyFont="1"/>
    <xf numFmtId="0" fontId="97" fillId="0" borderId="2" xfId="2418" applyFont="1" applyBorder="1" applyAlignment="1">
      <alignment horizontal="center" vertical="center" wrapText="1"/>
    </xf>
    <xf numFmtId="0" fontId="97" fillId="0" borderId="0" xfId="2418" applyFont="1" applyAlignment="1">
      <alignment horizontal="center" vertical="center" wrapText="1"/>
    </xf>
    <xf numFmtId="0" fontId="97" fillId="0" borderId="1" xfId="2418" applyFont="1" applyBorder="1" applyAlignment="1">
      <alignment horizontal="center" vertical="center" wrapText="1"/>
    </xf>
    <xf numFmtId="0" fontId="95" fillId="0" borderId="1" xfId="2418" applyFont="1" applyBorder="1" applyAlignment="1">
      <alignment horizontal="right"/>
    </xf>
    <xf numFmtId="0" fontId="72" fillId="0" borderId="2" xfId="2418" applyFont="1" applyBorder="1" applyAlignment="1">
      <alignment horizontal="center"/>
    </xf>
    <xf numFmtId="0" fontId="72" fillId="0" borderId="0" xfId="2418" applyFont="1" applyAlignment="1">
      <alignment horizontal="center"/>
    </xf>
    <xf numFmtId="0" fontId="95" fillId="0" borderId="1" xfId="2418" applyFont="1" applyBorder="1" applyAlignment="1">
      <alignment horizontal="center"/>
    </xf>
    <xf numFmtId="0" fontId="123" fillId="0" borderId="0" xfId="2707" applyFont="1" applyAlignment="1">
      <alignment horizontal="center" wrapText="1"/>
    </xf>
    <xf numFmtId="0" fontId="123" fillId="0" borderId="0" xfId="2707" applyFont="1" applyAlignment="1">
      <alignment horizontal="center"/>
    </xf>
    <xf numFmtId="0" fontId="123" fillId="0" borderId="0" xfId="2707" applyFont="1"/>
    <xf numFmtId="0" fontId="117" fillId="0" borderId="1" xfId="2707" applyFont="1" applyBorder="1" applyAlignment="1">
      <alignment horizontal="right"/>
    </xf>
    <xf numFmtId="0" fontId="72" fillId="0" borderId="3" xfId="2683" applyFont="1" applyBorder="1" applyAlignment="1">
      <alignment horizontal="center" vertical="center" wrapText="1"/>
    </xf>
    <xf numFmtId="0" fontId="96" fillId="0" borderId="0" xfId="2678" applyFont="1" applyAlignment="1">
      <alignment horizontal="center" vertical="center" wrapText="1"/>
    </xf>
    <xf numFmtId="0" fontId="96" fillId="0" borderId="0" xfId="2678" applyFont="1" applyAlignment="1">
      <alignment horizontal="center" vertical="center"/>
    </xf>
    <xf numFmtId="0" fontId="96" fillId="0" borderId="0" xfId="2678" applyFont="1" applyAlignment="1">
      <alignment vertical="center"/>
    </xf>
    <xf numFmtId="0" fontId="96" fillId="0" borderId="0" xfId="2663" applyFont="1" applyAlignment="1">
      <alignment horizontal="center" vertical="center" wrapText="1"/>
    </xf>
    <xf numFmtId="0" fontId="96" fillId="0" borderId="0" xfId="2663" applyFont="1" applyAlignment="1">
      <alignment vertical="center" wrapText="1"/>
    </xf>
    <xf numFmtId="0" fontId="95" fillId="0" borderId="1" xfId="2683" applyFont="1" applyBorder="1" applyAlignment="1">
      <alignment horizontal="right"/>
    </xf>
    <xf numFmtId="0" fontId="72" fillId="0" borderId="3" xfId="2666" applyFont="1" applyBorder="1" applyAlignment="1">
      <alignment horizontal="left" vertical="center"/>
    </xf>
    <xf numFmtId="0" fontId="72" fillId="0" borderId="3" xfId="2666" quotePrefix="1" applyFont="1" applyBorder="1" applyAlignment="1">
      <alignment horizontal="left" vertical="center"/>
    </xf>
    <xf numFmtId="0" fontId="96" fillId="0" borderId="0" xfId="2678" applyFont="1" applyAlignment="1">
      <alignment horizontal="center"/>
    </xf>
    <xf numFmtId="0" fontId="96" fillId="0" borderId="0" xfId="2678" applyFont="1"/>
    <xf numFmtId="0" fontId="96" fillId="0" borderId="0" xfId="2684" applyFont="1" applyAlignment="1">
      <alignment horizontal="center"/>
    </xf>
    <xf numFmtId="0" fontId="96" fillId="0" borderId="0" xfId="2684" applyFont="1"/>
    <xf numFmtId="0" fontId="72" fillId="0" borderId="2" xfId="2683" applyFont="1" applyBorder="1" applyAlignment="1">
      <alignment horizontal="center" vertical="center" wrapText="1"/>
    </xf>
    <xf numFmtId="0" fontId="72" fillId="0" borderId="1" xfId="2683" applyFont="1" applyBorder="1" applyAlignment="1">
      <alignment horizontal="center" vertical="center" wrapText="1"/>
    </xf>
    <xf numFmtId="0" fontId="101" fillId="0" borderId="2" xfId="2683" applyFont="1" applyBorder="1" applyAlignment="1">
      <alignment horizontal="center" vertical="center" wrapText="1"/>
    </xf>
    <xf numFmtId="0" fontId="101" fillId="0" borderId="1" xfId="2683" applyFont="1" applyBorder="1" applyAlignment="1">
      <alignment horizontal="center" vertical="center" wrapText="1"/>
    </xf>
    <xf numFmtId="0" fontId="96" fillId="0" borderId="0" xfId="2663" applyFont="1" applyAlignment="1">
      <alignment horizontal="center" vertical="center"/>
    </xf>
    <xf numFmtId="0" fontId="96" fillId="0" borderId="0" xfId="2663" applyFont="1" applyAlignment="1">
      <alignment vertical="center"/>
    </xf>
    <xf numFmtId="0" fontId="109" fillId="0" borderId="1" xfId="2709" applyFont="1" applyBorder="1" applyAlignment="1">
      <alignment horizontal="center"/>
    </xf>
    <xf numFmtId="0" fontId="105" fillId="0" borderId="2" xfId="2681" applyFont="1" applyBorder="1" applyAlignment="1">
      <alignment horizontal="center"/>
    </xf>
    <xf numFmtId="0" fontId="105" fillId="0" borderId="0" xfId="2681" applyFont="1" applyAlignment="1">
      <alignment horizontal="center"/>
    </xf>
    <xf numFmtId="0" fontId="72" fillId="0" borderId="0" xfId="2683" applyFont="1" applyAlignment="1">
      <alignment horizontal="center" vertical="center" wrapText="1"/>
    </xf>
    <xf numFmtId="0" fontId="101" fillId="0" borderId="0" xfId="2683" applyFont="1" applyAlignment="1">
      <alignment horizontal="center" vertical="center" wrapText="1"/>
    </xf>
    <xf numFmtId="0" fontId="97" fillId="0" borderId="3" xfId="2709" applyFont="1" applyBorder="1" applyAlignment="1">
      <alignment horizontal="center"/>
    </xf>
    <xf numFmtId="0" fontId="103" fillId="0" borderId="0" xfId="2707" applyFont="1" applyAlignment="1">
      <alignment horizontal="center" vertical="center"/>
    </xf>
    <xf numFmtId="0" fontId="108" fillId="0" borderId="0" xfId="2707" applyFont="1" applyAlignment="1">
      <alignment horizontal="left" vertical="center" wrapText="1"/>
    </xf>
    <xf numFmtId="0" fontId="72" fillId="0" borderId="3" xfId="2671" applyFont="1" applyBorder="1" applyAlignment="1">
      <alignment horizontal="center" vertical="top"/>
    </xf>
    <xf numFmtId="0" fontId="97" fillId="0" borderId="19" xfId="2707" applyFont="1" applyBorder="1" applyAlignment="1">
      <alignment horizontal="center" vertical="center" wrapText="1"/>
    </xf>
    <xf numFmtId="0" fontId="97" fillId="0" borderId="1" xfId="2707" applyFont="1" applyBorder="1" applyAlignment="1">
      <alignment horizontal="center" vertical="center" wrapText="1"/>
    </xf>
    <xf numFmtId="0" fontId="96" fillId="0" borderId="0" xfId="2682" applyFont="1" applyAlignment="1">
      <alignment horizontal="center" vertical="center" wrapText="1"/>
    </xf>
    <xf numFmtId="0" fontId="96" fillId="0" borderId="0" xfId="2682" applyFont="1" applyAlignment="1">
      <alignment vertical="center" wrapText="1"/>
    </xf>
    <xf numFmtId="0" fontId="98" fillId="0" borderId="0" xfId="2712" applyFont="1" applyAlignment="1">
      <alignment horizontal="center" vertical="center" wrapText="1"/>
    </xf>
    <xf numFmtId="0" fontId="98" fillId="0" borderId="0" xfId="2712" applyFont="1" applyAlignment="1">
      <alignment horizontal="center" vertical="center"/>
    </xf>
    <xf numFmtId="0" fontId="98" fillId="0" borderId="0" xfId="2712" applyFont="1" applyAlignment="1">
      <alignment vertical="center"/>
    </xf>
    <xf numFmtId="0" fontId="102" fillId="0" borderId="2" xfId="2707" applyFont="1" applyBorder="1" applyAlignment="1">
      <alignment horizontal="center" vertical="center" wrapText="1"/>
    </xf>
    <xf numFmtId="0" fontId="102" fillId="0" borderId="1" xfId="2707" applyFont="1" applyBorder="1" applyAlignment="1">
      <alignment horizontal="center" vertical="center" wrapText="1"/>
    </xf>
    <xf numFmtId="0" fontId="94" fillId="0" borderId="19" xfId="2671" applyFont="1" applyBorder="1"/>
    <xf numFmtId="4" fontId="0" fillId="0" borderId="0" xfId="0" applyNumberFormat="1"/>
  </cellXfs>
  <cellStyles count="2742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1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2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3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 7" xfId="2715" xr:uid="{00000000-0005-0000-0000-0000C4080000}"/>
    <cellStyle name="Comma 3_CS TT TK" xfId="2244" xr:uid="{00000000-0005-0000-0000-0000C5080000}"/>
    <cellStyle name="Comma 4" xfId="2245" xr:uid="{00000000-0005-0000-0000-0000C6080000}"/>
    <cellStyle name="Comma 4 2" xfId="2246" xr:uid="{00000000-0005-0000-0000-0000C7080000}"/>
    <cellStyle name="Comma 4 3" xfId="2247" xr:uid="{00000000-0005-0000-0000-0000C8080000}"/>
    <cellStyle name="Comma 4 4" xfId="2248" xr:uid="{00000000-0005-0000-0000-0000C9080000}"/>
    <cellStyle name="Comma 4 5" xfId="2249" xr:uid="{00000000-0005-0000-0000-0000CA080000}"/>
    <cellStyle name="Comma 4_Xl0000115" xfId="2250" xr:uid="{00000000-0005-0000-0000-0000CB080000}"/>
    <cellStyle name="Comma 5" xfId="2251" xr:uid="{00000000-0005-0000-0000-0000CC080000}"/>
    <cellStyle name="Comma 5 2" xfId="2252" xr:uid="{00000000-0005-0000-0000-0000CD080000}"/>
    <cellStyle name="Comma 5 2 2" xfId="2253" xr:uid="{00000000-0005-0000-0000-0000CE080000}"/>
    <cellStyle name="Comma 5 3" xfId="2254" xr:uid="{00000000-0005-0000-0000-0000CF080000}"/>
    <cellStyle name="Comma 5_Xl0000108" xfId="2255" xr:uid="{00000000-0005-0000-0000-0000D0080000}"/>
    <cellStyle name="Comma 6" xfId="2256" xr:uid="{00000000-0005-0000-0000-0000D1080000}"/>
    <cellStyle name="Comma 6 2" xfId="2257" xr:uid="{00000000-0005-0000-0000-0000D2080000}"/>
    <cellStyle name="Comma 6 3" xfId="2258" xr:uid="{00000000-0005-0000-0000-0000D3080000}"/>
    <cellStyle name="Comma 6_Xl0000115" xfId="2259" xr:uid="{00000000-0005-0000-0000-0000D4080000}"/>
    <cellStyle name="Comma 7" xfId="2260" xr:uid="{00000000-0005-0000-0000-0000D5080000}"/>
    <cellStyle name="Comma 7 2" xfId="2261" xr:uid="{00000000-0005-0000-0000-0000D6080000}"/>
    <cellStyle name="Comma 7 3" xfId="2262" xr:uid="{00000000-0005-0000-0000-0000D7080000}"/>
    <cellStyle name="Comma 8" xfId="2263" xr:uid="{00000000-0005-0000-0000-0000D8080000}"/>
    <cellStyle name="Comma 8 2" xfId="2264" xr:uid="{00000000-0005-0000-0000-0000D9080000}"/>
    <cellStyle name="Comma 8 3" xfId="2265" xr:uid="{00000000-0005-0000-0000-0000DA080000}"/>
    <cellStyle name="Comma 9" xfId="2266" xr:uid="{00000000-0005-0000-0000-0000DB080000}"/>
    <cellStyle name="Comma 9 2" xfId="2267" xr:uid="{00000000-0005-0000-0000-0000DC080000}"/>
    <cellStyle name="Comma 9 3" xfId="2268" xr:uid="{00000000-0005-0000-0000-0000DD080000}"/>
    <cellStyle name="comma zerodec" xfId="2269" xr:uid="{00000000-0005-0000-0000-0000DE080000}"/>
    <cellStyle name="Comma0" xfId="2270" xr:uid="{00000000-0005-0000-0000-0000DF080000}"/>
    <cellStyle name="cong" xfId="2271" xr:uid="{00000000-0005-0000-0000-0000E0080000}"/>
    <cellStyle name="Currency 2" xfId="2272" xr:uid="{00000000-0005-0000-0000-0000E1080000}"/>
    <cellStyle name="Currency0" xfId="2273" xr:uid="{00000000-0005-0000-0000-0000E2080000}"/>
    <cellStyle name="Currency1" xfId="2274" xr:uid="{00000000-0005-0000-0000-0000E3080000}"/>
    <cellStyle name="Date" xfId="2275" xr:uid="{00000000-0005-0000-0000-0000E4080000}"/>
    <cellStyle name="DAUDE" xfId="2276" xr:uid="{00000000-0005-0000-0000-0000E5080000}"/>
    <cellStyle name="Dollar (zero dec)" xfId="2277" xr:uid="{00000000-0005-0000-0000-0000E6080000}"/>
    <cellStyle name="Euro" xfId="2278" xr:uid="{00000000-0005-0000-0000-0000E7080000}"/>
    <cellStyle name="Explanatory Text 2" xfId="2279" xr:uid="{00000000-0005-0000-0000-0000E8080000}"/>
    <cellStyle name="Fixed" xfId="2280" xr:uid="{00000000-0005-0000-0000-0000E9080000}"/>
    <cellStyle name="gia" xfId="2281" xr:uid="{00000000-0005-0000-0000-0000EA080000}"/>
    <cellStyle name="Good 2" xfId="2282" xr:uid="{00000000-0005-0000-0000-0000EB080000}"/>
    <cellStyle name="Grey" xfId="2283" xr:uid="{00000000-0005-0000-0000-0000EC080000}"/>
    <cellStyle name="HEADER" xfId="2284" xr:uid="{00000000-0005-0000-0000-0000ED080000}"/>
    <cellStyle name="Header1" xfId="2285" xr:uid="{00000000-0005-0000-0000-0000EE080000}"/>
    <cellStyle name="Header2" xfId="2286" xr:uid="{00000000-0005-0000-0000-0000EF080000}"/>
    <cellStyle name="Heading 1 2" xfId="2287" xr:uid="{00000000-0005-0000-0000-0000F0080000}"/>
    <cellStyle name="Heading 1 3" xfId="2288" xr:uid="{00000000-0005-0000-0000-0000F1080000}"/>
    <cellStyle name="Heading 1 4" xfId="2289" xr:uid="{00000000-0005-0000-0000-0000F2080000}"/>
    <cellStyle name="Heading 1 5" xfId="2290" xr:uid="{00000000-0005-0000-0000-0000F3080000}"/>
    <cellStyle name="Heading 1 6" xfId="2291" xr:uid="{00000000-0005-0000-0000-0000F4080000}"/>
    <cellStyle name="Heading 1 7" xfId="2292" xr:uid="{00000000-0005-0000-0000-0000F5080000}"/>
    <cellStyle name="Heading 1 8" xfId="2293" xr:uid="{00000000-0005-0000-0000-0000F6080000}"/>
    <cellStyle name="Heading 1 9" xfId="2294" xr:uid="{00000000-0005-0000-0000-0000F7080000}"/>
    <cellStyle name="Heading 2 2" xfId="2295" xr:uid="{00000000-0005-0000-0000-0000F8080000}"/>
    <cellStyle name="Heading 2 3" xfId="2296" xr:uid="{00000000-0005-0000-0000-0000F9080000}"/>
    <cellStyle name="Heading 2 4" xfId="2297" xr:uid="{00000000-0005-0000-0000-0000FA080000}"/>
    <cellStyle name="Heading 2 5" xfId="2298" xr:uid="{00000000-0005-0000-0000-0000FB080000}"/>
    <cellStyle name="Heading 2 6" xfId="2299" xr:uid="{00000000-0005-0000-0000-0000FC080000}"/>
    <cellStyle name="Heading 2 7" xfId="2300" xr:uid="{00000000-0005-0000-0000-0000FD080000}"/>
    <cellStyle name="Heading 2 8" xfId="2301" xr:uid="{00000000-0005-0000-0000-0000FE080000}"/>
    <cellStyle name="Heading 2 9" xfId="2302" xr:uid="{00000000-0005-0000-0000-0000FF080000}"/>
    <cellStyle name="Heading 3 2" xfId="2303" xr:uid="{00000000-0005-0000-0000-000000090000}"/>
    <cellStyle name="Heading 4 2" xfId="2304" xr:uid="{00000000-0005-0000-0000-000001090000}"/>
    <cellStyle name="HEADING1" xfId="2305" xr:uid="{00000000-0005-0000-0000-000002090000}"/>
    <cellStyle name="HEADING2" xfId="2306" xr:uid="{00000000-0005-0000-0000-000003090000}"/>
    <cellStyle name="Hyperlink" xfId="2713" builtinId="8"/>
    <cellStyle name="Hyperlink 2" xfId="2307" xr:uid="{00000000-0005-0000-0000-000005090000}"/>
    <cellStyle name="Input [yellow]" xfId="2308" xr:uid="{00000000-0005-0000-0000-000006090000}"/>
    <cellStyle name="Input 2" xfId="2309" xr:uid="{00000000-0005-0000-0000-000007090000}"/>
    <cellStyle name="Ledger 17 x 11 in" xfId="2310" xr:uid="{00000000-0005-0000-0000-000008090000}"/>
    <cellStyle name="Linked Cell 2" xfId="2311" xr:uid="{00000000-0005-0000-0000-000009090000}"/>
    <cellStyle name="Model" xfId="2312" xr:uid="{00000000-0005-0000-0000-00000A090000}"/>
    <cellStyle name="moi" xfId="2313" xr:uid="{00000000-0005-0000-0000-00000B090000}"/>
    <cellStyle name="moi 2" xfId="2314" xr:uid="{00000000-0005-0000-0000-00000C090000}"/>
    <cellStyle name="moi 3" xfId="2315" xr:uid="{00000000-0005-0000-0000-00000D090000}"/>
    <cellStyle name="Monétaire [0]_TARIFFS DB" xfId="2316" xr:uid="{00000000-0005-0000-0000-00000E090000}"/>
    <cellStyle name="Monétaire_TARIFFS DB" xfId="2317" xr:uid="{00000000-0005-0000-0000-00000F090000}"/>
    <cellStyle name="n" xfId="2318" xr:uid="{00000000-0005-0000-0000-000010090000}"/>
    <cellStyle name="Neutral 2" xfId="2319" xr:uid="{00000000-0005-0000-0000-000011090000}"/>
    <cellStyle name="New Times Roman" xfId="2320" xr:uid="{00000000-0005-0000-0000-000012090000}"/>
    <cellStyle name="No" xfId="2321" xr:uid="{00000000-0005-0000-0000-000013090000}"/>
    <cellStyle name="no dec" xfId="2322" xr:uid="{00000000-0005-0000-0000-000014090000}"/>
    <cellStyle name="No_01 Don vi HC" xfId="2323" xr:uid="{00000000-0005-0000-0000-000015090000}"/>
    <cellStyle name="Normal" xfId="0" builtinId="0"/>
    <cellStyle name="Normal - Style1" xfId="2324" xr:uid="{00000000-0005-0000-0000-000017090000}"/>
    <cellStyle name="Normal - Style1 2" xfId="2325" xr:uid="{00000000-0005-0000-0000-000018090000}"/>
    <cellStyle name="Normal - Style1 2 2" xfId="2736" xr:uid="{00000000-0005-0000-0000-000019090000}"/>
    <cellStyle name="Normal - Style1 3" xfId="2326" xr:uid="{00000000-0005-0000-0000-00001A090000}"/>
    <cellStyle name="Normal - Style1 3 2" xfId="2327" xr:uid="{00000000-0005-0000-0000-00001B090000}"/>
    <cellStyle name="Normal - Style1_01 Don vi HC" xfId="2" xr:uid="{00000000-0005-0000-0000-00001C090000}"/>
    <cellStyle name="Normal 10" xfId="2328" xr:uid="{00000000-0005-0000-0000-00001D090000}"/>
    <cellStyle name="Normal 10 2" xfId="2329" xr:uid="{00000000-0005-0000-0000-00001E090000}"/>
    <cellStyle name="Normal 10 2 2" xfId="2330" xr:uid="{00000000-0005-0000-0000-00001F090000}"/>
    <cellStyle name="Normal 10 2 2 2" xfId="2668" xr:uid="{00000000-0005-0000-0000-000020090000}"/>
    <cellStyle name="Normal 10 2 2 2 19" xfId="2712" xr:uid="{00000000-0005-0000-0000-000021090000}"/>
    <cellStyle name="Normal 10 2 2 2 2" xfId="2694" xr:uid="{00000000-0005-0000-0000-000022090000}"/>
    <cellStyle name="Normal 10 2 2 2 2 2 2 4" xfId="2737" xr:uid="{00000000-0005-0000-0000-000023090000}"/>
    <cellStyle name="Normal 10 3" xfId="2331" xr:uid="{00000000-0005-0000-0000-000024090000}"/>
    <cellStyle name="Normal 10 4" xfId="2332" xr:uid="{00000000-0005-0000-0000-000025090000}"/>
    <cellStyle name="Normal 10 4 2" xfId="2669" xr:uid="{00000000-0005-0000-0000-000026090000}"/>
    <cellStyle name="Normal 10 5" xfId="2333" xr:uid="{00000000-0005-0000-0000-000027090000}"/>
    <cellStyle name="Normal 10_Xl0000115" xfId="2334" xr:uid="{00000000-0005-0000-0000-000028090000}"/>
    <cellStyle name="Normal 100" xfId="2335" xr:uid="{00000000-0005-0000-0000-000029090000}"/>
    <cellStyle name="Normal 101" xfId="2336" xr:uid="{00000000-0005-0000-0000-00002A090000}"/>
    <cellStyle name="Normal 102" xfId="2337" xr:uid="{00000000-0005-0000-0000-00002B090000}"/>
    <cellStyle name="Normal 103" xfId="2338" xr:uid="{00000000-0005-0000-0000-00002C090000}"/>
    <cellStyle name="Normal 104" xfId="2339" xr:uid="{00000000-0005-0000-0000-00002D090000}"/>
    <cellStyle name="Normal 105" xfId="2340" xr:uid="{00000000-0005-0000-0000-00002E090000}"/>
    <cellStyle name="Normal 106" xfId="2341" xr:uid="{00000000-0005-0000-0000-00002F090000}"/>
    <cellStyle name="Normal 107" xfId="2342" xr:uid="{00000000-0005-0000-0000-000030090000}"/>
    <cellStyle name="Normal 108" xfId="2343" xr:uid="{00000000-0005-0000-0000-000031090000}"/>
    <cellStyle name="Normal 1086 2" xfId="2738" xr:uid="{00000000-0005-0000-0000-000032090000}"/>
    <cellStyle name="Normal 1087 2" xfId="2739" xr:uid="{00000000-0005-0000-0000-000033090000}"/>
    <cellStyle name="Normal 1088 2" xfId="2741" xr:uid="{00000000-0005-0000-0000-000034090000}"/>
    <cellStyle name="Normal 109" xfId="2344" xr:uid="{00000000-0005-0000-0000-000035090000}"/>
    <cellStyle name="Normal 11" xfId="2345" xr:uid="{00000000-0005-0000-0000-000036090000}"/>
    <cellStyle name="Normal 11 2" xfId="2346" xr:uid="{00000000-0005-0000-0000-000037090000}"/>
    <cellStyle name="Normal 11 3" xfId="2347" xr:uid="{00000000-0005-0000-0000-000038090000}"/>
    <cellStyle name="Normal 11 4" xfId="2348" xr:uid="{00000000-0005-0000-0000-000039090000}"/>
    <cellStyle name="Normal 11 5" xfId="2349" xr:uid="{00000000-0005-0000-0000-00003A090000}"/>
    <cellStyle name="Normal 11_Mau" xfId="2350" xr:uid="{00000000-0005-0000-0000-00003B090000}"/>
    <cellStyle name="Normal 110" xfId="2351" xr:uid="{00000000-0005-0000-0000-00003C090000}"/>
    <cellStyle name="Normal 111" xfId="2352" xr:uid="{00000000-0005-0000-0000-00003D090000}"/>
    <cellStyle name="Normal 112" xfId="2353" xr:uid="{00000000-0005-0000-0000-00003E090000}"/>
    <cellStyle name="Normal 113" xfId="2354" xr:uid="{00000000-0005-0000-0000-00003F090000}"/>
    <cellStyle name="Normal 114" xfId="2355" xr:uid="{00000000-0005-0000-0000-000040090000}"/>
    <cellStyle name="Normal 115" xfId="2356" xr:uid="{00000000-0005-0000-0000-000041090000}"/>
    <cellStyle name="Normal 116" xfId="2357" xr:uid="{00000000-0005-0000-0000-000042090000}"/>
    <cellStyle name="Normal 117" xfId="2358" xr:uid="{00000000-0005-0000-0000-000043090000}"/>
    <cellStyle name="Normal 118" xfId="2359" xr:uid="{00000000-0005-0000-0000-000044090000}"/>
    <cellStyle name="Normal 119" xfId="2360" xr:uid="{00000000-0005-0000-0000-000045090000}"/>
    <cellStyle name="Normal 12" xfId="2361" xr:uid="{00000000-0005-0000-0000-000046090000}"/>
    <cellStyle name="Normal 12 2" xfId="2362" xr:uid="{00000000-0005-0000-0000-000047090000}"/>
    <cellStyle name="Normal 120" xfId="2363" xr:uid="{00000000-0005-0000-0000-000048090000}"/>
    <cellStyle name="Normal 121" xfId="2364" xr:uid="{00000000-0005-0000-0000-000049090000}"/>
    <cellStyle name="Normal 122" xfId="2365" xr:uid="{00000000-0005-0000-0000-00004A090000}"/>
    <cellStyle name="Normal 123" xfId="2366" xr:uid="{00000000-0005-0000-0000-00004B090000}"/>
    <cellStyle name="Normal 124" xfId="2367" xr:uid="{00000000-0005-0000-0000-00004C090000}"/>
    <cellStyle name="Normal 125" xfId="2368" xr:uid="{00000000-0005-0000-0000-00004D090000}"/>
    <cellStyle name="Normal 126" xfId="2369" xr:uid="{00000000-0005-0000-0000-00004E090000}"/>
    <cellStyle name="Normal 127" xfId="2370" xr:uid="{00000000-0005-0000-0000-00004F090000}"/>
    <cellStyle name="Normal 128" xfId="2371" xr:uid="{00000000-0005-0000-0000-000050090000}"/>
    <cellStyle name="Normal 129" xfId="2372" xr:uid="{00000000-0005-0000-0000-000051090000}"/>
    <cellStyle name="Normal 13" xfId="2373" xr:uid="{00000000-0005-0000-0000-000052090000}"/>
    <cellStyle name="Normal 13 2" xfId="2374" xr:uid="{00000000-0005-0000-0000-000053090000}"/>
    <cellStyle name="Normal 130" xfId="2375" xr:uid="{00000000-0005-0000-0000-000054090000}"/>
    <cellStyle name="Normal 131" xfId="2376" xr:uid="{00000000-0005-0000-0000-000055090000}"/>
    <cellStyle name="Normal 132" xfId="2377" xr:uid="{00000000-0005-0000-0000-000056090000}"/>
    <cellStyle name="Normal 133" xfId="2378" xr:uid="{00000000-0005-0000-0000-000057090000}"/>
    <cellStyle name="Normal 134" xfId="2379" xr:uid="{00000000-0005-0000-0000-000058090000}"/>
    <cellStyle name="Normal 135" xfId="2380" xr:uid="{00000000-0005-0000-0000-000059090000}"/>
    <cellStyle name="Normal 136" xfId="2381" xr:uid="{00000000-0005-0000-0000-00005A090000}"/>
    <cellStyle name="Normal 137" xfId="2382" xr:uid="{00000000-0005-0000-0000-00005B090000}"/>
    <cellStyle name="Normal 138" xfId="2383" xr:uid="{00000000-0005-0000-0000-00005C090000}"/>
    <cellStyle name="Normal 139" xfId="2384" xr:uid="{00000000-0005-0000-0000-00005D090000}"/>
    <cellStyle name="Normal 14" xfId="2385" xr:uid="{00000000-0005-0000-0000-00005E090000}"/>
    <cellStyle name="Normal 14 2" xfId="2386" xr:uid="{00000000-0005-0000-0000-00005F090000}"/>
    <cellStyle name="Normal 140" xfId="2387" xr:uid="{00000000-0005-0000-0000-000060090000}"/>
    <cellStyle name="Normal 141" xfId="2388" xr:uid="{00000000-0005-0000-0000-000061090000}"/>
    <cellStyle name="Normal 142" xfId="2389" xr:uid="{00000000-0005-0000-0000-000062090000}"/>
    <cellStyle name="Normal 143" xfId="2390" xr:uid="{00000000-0005-0000-0000-000063090000}"/>
    <cellStyle name="Normal 144" xfId="2391" xr:uid="{00000000-0005-0000-0000-000064090000}"/>
    <cellStyle name="Normal 145" xfId="2392" xr:uid="{00000000-0005-0000-0000-000065090000}"/>
    <cellStyle name="Normal 146" xfId="2393" xr:uid="{00000000-0005-0000-0000-000066090000}"/>
    <cellStyle name="Normal 147" xfId="2394" xr:uid="{00000000-0005-0000-0000-000067090000}"/>
    <cellStyle name="Normal 148" xfId="2395" xr:uid="{00000000-0005-0000-0000-000068090000}"/>
    <cellStyle name="Normal 149" xfId="2396" xr:uid="{00000000-0005-0000-0000-000069090000}"/>
    <cellStyle name="Normal 15" xfId="2397" xr:uid="{00000000-0005-0000-0000-00006A090000}"/>
    <cellStyle name="Normal 15 2" xfId="2398" xr:uid="{00000000-0005-0000-0000-00006B090000}"/>
    <cellStyle name="Normal 15 3" xfId="2695" xr:uid="{00000000-0005-0000-0000-00006C090000}"/>
    <cellStyle name="Normal 15 4" xfId="2720" xr:uid="{00000000-0005-0000-0000-00006D090000}"/>
    <cellStyle name="Normal 150" xfId="2399" xr:uid="{00000000-0005-0000-0000-00006E090000}"/>
    <cellStyle name="Normal 151" xfId="2400" xr:uid="{00000000-0005-0000-0000-00006F090000}"/>
    <cellStyle name="Normal 152" xfId="2401" xr:uid="{00000000-0005-0000-0000-000070090000}"/>
    <cellStyle name="Normal 153" xfId="2402" xr:uid="{00000000-0005-0000-0000-000071090000}"/>
    <cellStyle name="Normal 153 2" xfId="2687" xr:uid="{00000000-0005-0000-0000-000072090000}"/>
    <cellStyle name="Normal 154" xfId="2403" xr:uid="{00000000-0005-0000-0000-000073090000}"/>
    <cellStyle name="Normal 154 2" xfId="2404" xr:uid="{00000000-0005-0000-0000-000074090000}"/>
    <cellStyle name="Normal 155" xfId="2405" xr:uid="{00000000-0005-0000-0000-000075090000}"/>
    <cellStyle name="Normal 156" xfId="2689" xr:uid="{00000000-0005-0000-0000-000076090000}"/>
    <cellStyle name="Normal 156 2" xfId="2690" xr:uid="{00000000-0005-0000-0000-000077090000}"/>
    <cellStyle name="Normal 156 2 2" xfId="2696" xr:uid="{00000000-0005-0000-0000-000078090000}"/>
    <cellStyle name="Normal 156 3" xfId="2697" xr:uid="{00000000-0005-0000-0000-000079090000}"/>
    <cellStyle name="Normal 156 4" xfId="2714" xr:uid="{00000000-0005-0000-0000-00007A090000}"/>
    <cellStyle name="Normal 157" xfId="2698" xr:uid="{00000000-0005-0000-0000-00007B090000}"/>
    <cellStyle name="Normal 157 2" xfId="2699" xr:uid="{00000000-0005-0000-0000-00007C090000}"/>
    <cellStyle name="Normal 158" xfId="2700" xr:uid="{00000000-0005-0000-0000-00007D090000}"/>
    <cellStyle name="Normal 158 2" xfId="2701" xr:uid="{00000000-0005-0000-0000-00007E090000}"/>
    <cellStyle name="Normal 158 3" xfId="2702" xr:uid="{00000000-0005-0000-0000-00007F090000}"/>
    <cellStyle name="Normal 159" xfId="2703" xr:uid="{00000000-0005-0000-0000-000080090000}"/>
    <cellStyle name="Normal 16" xfId="2406" xr:uid="{00000000-0005-0000-0000-000081090000}"/>
    <cellStyle name="Normal 160" xfId="2719" xr:uid="{00000000-0005-0000-0000-000082090000}"/>
    <cellStyle name="Normal 161" xfId="2727" xr:uid="{00000000-0005-0000-0000-000083090000}"/>
    <cellStyle name="Normal 162" xfId="2730" xr:uid="{00000000-0005-0000-0000-000084090000}"/>
    <cellStyle name="Normal 163" xfId="2731" xr:uid="{00000000-0005-0000-0000-000085090000}"/>
    <cellStyle name="Normal 164" xfId="2733" xr:uid="{00000000-0005-0000-0000-000086090000}"/>
    <cellStyle name="Normal 165" xfId="2732" xr:uid="{00000000-0005-0000-0000-000087090000}"/>
    <cellStyle name="Normal 166" xfId="2734" xr:uid="{00000000-0005-0000-0000-000088090000}"/>
    <cellStyle name="Normal 167" xfId="2735" xr:uid="{00000000-0005-0000-0000-000089090000}"/>
    <cellStyle name="Normal 17" xfId="2407" xr:uid="{00000000-0005-0000-0000-00008A090000}"/>
    <cellStyle name="Normal 18" xfId="2408" xr:uid="{00000000-0005-0000-0000-00008B090000}"/>
    <cellStyle name="Normal 19" xfId="2409" xr:uid="{00000000-0005-0000-0000-00008C090000}"/>
    <cellStyle name="Normal 2" xfId="2410" xr:uid="{00000000-0005-0000-0000-00008D090000}"/>
    <cellStyle name="Normal 2 10" xfId="2411" xr:uid="{00000000-0005-0000-0000-00008E090000}"/>
    <cellStyle name="Normal 2 11" xfId="2412" xr:uid="{00000000-0005-0000-0000-00008F090000}"/>
    <cellStyle name="Normal 2 12" xfId="2413" xr:uid="{00000000-0005-0000-0000-000090090000}"/>
    <cellStyle name="Normal 2 13" xfId="2414" xr:uid="{00000000-0005-0000-0000-000091090000}"/>
    <cellStyle name="Normal 2 13 2" xfId="2415" xr:uid="{00000000-0005-0000-0000-000092090000}"/>
    <cellStyle name="Normal 2 13 3" xfId="2416" xr:uid="{00000000-0005-0000-0000-000093090000}"/>
    <cellStyle name="Normal 2 13 4" xfId="2704" xr:uid="{00000000-0005-0000-0000-000094090000}"/>
    <cellStyle name="Normal 2 14" xfId="2417" xr:uid="{00000000-0005-0000-0000-000095090000}"/>
    <cellStyle name="Normal 2 15" xfId="2722" xr:uid="{00000000-0005-0000-0000-000096090000}"/>
    <cellStyle name="Normal 2 2" xfId="2418" xr:uid="{00000000-0005-0000-0000-000097090000}"/>
    <cellStyle name="Normal 2 2 2" xfId="2419" xr:uid="{00000000-0005-0000-0000-000098090000}"/>
    <cellStyle name="Normal 2 2 2 2" xfId="2420" xr:uid="{00000000-0005-0000-0000-000099090000}"/>
    <cellStyle name="Normal 2 2 2 2 2 2" xfId="2740" xr:uid="{00000000-0005-0000-0000-00009A090000}"/>
    <cellStyle name="Normal 2 2 2 3" xfId="2421" xr:uid="{00000000-0005-0000-0000-00009B090000}"/>
    <cellStyle name="Normal 2 2 3" xfId="2422" xr:uid="{00000000-0005-0000-0000-00009C090000}"/>
    <cellStyle name="Normal 2 2 3 2" xfId="2423" xr:uid="{00000000-0005-0000-0000-00009D090000}"/>
    <cellStyle name="Normal 2 2 3 3" xfId="2424" xr:uid="{00000000-0005-0000-0000-00009E090000}"/>
    <cellStyle name="Normal 2 2 4" xfId="2425" xr:uid="{00000000-0005-0000-0000-00009F090000}"/>
    <cellStyle name="Normal 2 2 5" xfId="2426" xr:uid="{00000000-0005-0000-0000-0000A0090000}"/>
    <cellStyle name="Normal 2 2 6" xfId="2726" xr:uid="{00000000-0005-0000-0000-0000A1090000}"/>
    <cellStyle name="Normal 2 2_CS TT TK" xfId="2427" xr:uid="{00000000-0005-0000-0000-0000A2090000}"/>
    <cellStyle name="Normal 2 3" xfId="2428" xr:uid="{00000000-0005-0000-0000-0000A3090000}"/>
    <cellStyle name="Normal 2 3 2" xfId="2429" xr:uid="{00000000-0005-0000-0000-0000A4090000}"/>
    <cellStyle name="Normal 2 3 3" xfId="2430" xr:uid="{00000000-0005-0000-0000-0000A5090000}"/>
    <cellStyle name="Normal 2 3 7" xfId="2705" xr:uid="{00000000-0005-0000-0000-0000A6090000}"/>
    <cellStyle name="Normal 2 4" xfId="2431" xr:uid="{00000000-0005-0000-0000-0000A7090000}"/>
    <cellStyle name="Normal 2 4 2" xfId="2432" xr:uid="{00000000-0005-0000-0000-0000A8090000}"/>
    <cellStyle name="Normal 2 4 3" xfId="2433" xr:uid="{00000000-0005-0000-0000-0000A9090000}"/>
    <cellStyle name="Normal 2 5" xfId="2434" xr:uid="{00000000-0005-0000-0000-0000AA090000}"/>
    <cellStyle name="Normal 2 6" xfId="2435" xr:uid="{00000000-0005-0000-0000-0000AB090000}"/>
    <cellStyle name="Normal 2 7" xfId="2436" xr:uid="{00000000-0005-0000-0000-0000AC090000}"/>
    <cellStyle name="Normal 2 7 2" xfId="2437" xr:uid="{00000000-0005-0000-0000-0000AD090000}"/>
    <cellStyle name="Normal 2 8" xfId="2438" xr:uid="{00000000-0005-0000-0000-0000AE090000}"/>
    <cellStyle name="Normal 2 9" xfId="2439" xr:uid="{00000000-0005-0000-0000-0000AF090000}"/>
    <cellStyle name="Normal 2_12 Chi so gia 2012(chuan) co so" xfId="2440" xr:uid="{00000000-0005-0000-0000-0000B0090000}"/>
    <cellStyle name="Normal 20" xfId="2441" xr:uid="{00000000-0005-0000-0000-0000B1090000}"/>
    <cellStyle name="Normal 21" xfId="2442" xr:uid="{00000000-0005-0000-0000-0000B2090000}"/>
    <cellStyle name="Normal 22" xfId="2443" xr:uid="{00000000-0005-0000-0000-0000B3090000}"/>
    <cellStyle name="Normal 23" xfId="2444" xr:uid="{00000000-0005-0000-0000-0000B4090000}"/>
    <cellStyle name="Normal 24" xfId="2445" xr:uid="{00000000-0005-0000-0000-0000B5090000}"/>
    <cellStyle name="Normal 24 2" xfId="2446" xr:uid="{00000000-0005-0000-0000-0000B6090000}"/>
    <cellStyle name="Normal 24 3" xfId="2447" xr:uid="{00000000-0005-0000-0000-0000B7090000}"/>
    <cellStyle name="Normal 24 4" xfId="2448" xr:uid="{00000000-0005-0000-0000-0000B8090000}"/>
    <cellStyle name="Normal 24 5" xfId="2449" xr:uid="{00000000-0005-0000-0000-0000B9090000}"/>
    <cellStyle name="Normal 25" xfId="2450" xr:uid="{00000000-0005-0000-0000-0000BA090000}"/>
    <cellStyle name="Normal 25 2" xfId="2451" xr:uid="{00000000-0005-0000-0000-0000BB090000}"/>
    <cellStyle name="Normal 25 3" xfId="2452" xr:uid="{00000000-0005-0000-0000-0000BC090000}"/>
    <cellStyle name="Normal 25 4" xfId="2453" xr:uid="{00000000-0005-0000-0000-0000BD090000}"/>
    <cellStyle name="Normal 25_CS TT TK" xfId="2454" xr:uid="{00000000-0005-0000-0000-0000BE090000}"/>
    <cellStyle name="Normal 26" xfId="2455" xr:uid="{00000000-0005-0000-0000-0000BF090000}"/>
    <cellStyle name="Normal 26 2" xfId="2716" xr:uid="{00000000-0005-0000-0000-0000C0090000}"/>
    <cellStyle name="Normal 27" xfId="2456" xr:uid="{00000000-0005-0000-0000-0000C1090000}"/>
    <cellStyle name="Normal 28" xfId="2457" xr:uid="{00000000-0005-0000-0000-0000C2090000}"/>
    <cellStyle name="Normal 28 2" xfId="2717" xr:uid="{00000000-0005-0000-0000-0000C3090000}"/>
    <cellStyle name="Normal 29" xfId="2458" xr:uid="{00000000-0005-0000-0000-0000C4090000}"/>
    <cellStyle name="Normal 29 2" xfId="2718" xr:uid="{00000000-0005-0000-0000-0000C5090000}"/>
    <cellStyle name="Normal 3" xfId="2459" xr:uid="{00000000-0005-0000-0000-0000C6090000}"/>
    <cellStyle name="Normal 3 10" xfId="2729" xr:uid="{00000000-0005-0000-0000-0000C7090000}"/>
    <cellStyle name="Normal 3 2" xfId="2460" xr:uid="{00000000-0005-0000-0000-0000C8090000}"/>
    <cellStyle name="Normal 3 2 2" xfId="2461" xr:uid="{00000000-0005-0000-0000-0000C9090000}"/>
    <cellStyle name="Normal 3 2 2 2" xfId="2462" xr:uid="{00000000-0005-0000-0000-0000CA090000}"/>
    <cellStyle name="Normal 3 2 2 2 2" xfId="2686" xr:uid="{00000000-0005-0000-0000-0000CB090000}"/>
    <cellStyle name="Normal 3 2 2 2 2 10 2" xfId="2709" xr:uid="{00000000-0005-0000-0000-0000CC090000}"/>
    <cellStyle name="Normal 3 2 2 2 2 2" xfId="2706" xr:uid="{00000000-0005-0000-0000-0000CD090000}"/>
    <cellStyle name="Normal 3 2 3" xfId="2463" xr:uid="{00000000-0005-0000-0000-0000CE090000}"/>
    <cellStyle name="Normal 3 2 4" xfId="2464" xr:uid="{00000000-0005-0000-0000-0000CF090000}"/>
    <cellStyle name="Normal 3 2 5" xfId="2723" xr:uid="{00000000-0005-0000-0000-0000D0090000}"/>
    <cellStyle name="Normal 3 2_08 Thuong mai Tong muc - Diep" xfId="2465" xr:uid="{00000000-0005-0000-0000-0000D1090000}"/>
    <cellStyle name="Normal 3 3" xfId="2466" xr:uid="{00000000-0005-0000-0000-0000D2090000}"/>
    <cellStyle name="Normal 3 3 2" xfId="2725" xr:uid="{00000000-0005-0000-0000-0000D3090000}"/>
    <cellStyle name="Normal 3 3 3" xfId="2724" xr:uid="{00000000-0005-0000-0000-0000D4090000}"/>
    <cellStyle name="Normal 3 4" xfId="2467" xr:uid="{00000000-0005-0000-0000-0000D5090000}"/>
    <cellStyle name="Normal 3 5" xfId="2468" xr:uid="{00000000-0005-0000-0000-0000D6090000}"/>
    <cellStyle name="Normal 3 6" xfId="2469" xr:uid="{00000000-0005-0000-0000-0000D7090000}"/>
    <cellStyle name="Normal 3 7" xfId="2707" xr:uid="{00000000-0005-0000-0000-0000D8090000}"/>
    <cellStyle name="Normal 3 8" xfId="2721" xr:uid="{00000000-0005-0000-0000-0000D9090000}"/>
    <cellStyle name="Normal 3 9" xfId="2728" xr:uid="{00000000-0005-0000-0000-0000DA090000}"/>
    <cellStyle name="Normal 3_01 Don vi HC" xfId="2470" xr:uid="{00000000-0005-0000-0000-0000DB090000}"/>
    <cellStyle name="Normal 30" xfId="2471" xr:uid="{00000000-0005-0000-0000-0000DC090000}"/>
    <cellStyle name="Normal 31" xfId="2472" xr:uid="{00000000-0005-0000-0000-0000DD090000}"/>
    <cellStyle name="Normal 32" xfId="2473" xr:uid="{00000000-0005-0000-0000-0000DE090000}"/>
    <cellStyle name="Normal 33" xfId="2474" xr:uid="{00000000-0005-0000-0000-0000DF090000}"/>
    <cellStyle name="Normal 34" xfId="2475" xr:uid="{00000000-0005-0000-0000-0000E0090000}"/>
    <cellStyle name="Normal 35" xfId="2476" xr:uid="{00000000-0005-0000-0000-0000E1090000}"/>
    <cellStyle name="Normal 36" xfId="2477" xr:uid="{00000000-0005-0000-0000-0000E2090000}"/>
    <cellStyle name="Normal 37" xfId="2478" xr:uid="{00000000-0005-0000-0000-0000E3090000}"/>
    <cellStyle name="Normal 38" xfId="2479" xr:uid="{00000000-0005-0000-0000-0000E4090000}"/>
    <cellStyle name="Normal 39" xfId="2480" xr:uid="{00000000-0005-0000-0000-0000E5090000}"/>
    <cellStyle name="Normal 4" xfId="2481" xr:uid="{00000000-0005-0000-0000-0000E6090000}"/>
    <cellStyle name="Normal 4 2" xfId="2482" xr:uid="{00000000-0005-0000-0000-0000E7090000}"/>
    <cellStyle name="Normal 4 2 2" xfId="2483" xr:uid="{00000000-0005-0000-0000-0000E8090000}"/>
    <cellStyle name="Normal 4 3" xfId="2484" xr:uid="{00000000-0005-0000-0000-0000E9090000}"/>
    <cellStyle name="Normal 4 4" xfId="2485" xr:uid="{00000000-0005-0000-0000-0000EA090000}"/>
    <cellStyle name="Normal 4 5" xfId="2486" xr:uid="{00000000-0005-0000-0000-0000EB090000}"/>
    <cellStyle name="Normal 4 6" xfId="2487" xr:uid="{00000000-0005-0000-0000-0000EC090000}"/>
    <cellStyle name="Normal 4_07 NGTT CN 2012" xfId="2488" xr:uid="{00000000-0005-0000-0000-0000ED090000}"/>
    <cellStyle name="Normal 40" xfId="2489" xr:uid="{00000000-0005-0000-0000-0000EE090000}"/>
    <cellStyle name="Normal 41" xfId="2490" xr:uid="{00000000-0005-0000-0000-0000EF090000}"/>
    <cellStyle name="Normal 42" xfId="2491" xr:uid="{00000000-0005-0000-0000-0000F0090000}"/>
    <cellStyle name="Normal 43" xfId="2492" xr:uid="{00000000-0005-0000-0000-0000F1090000}"/>
    <cellStyle name="Normal 44" xfId="2493" xr:uid="{00000000-0005-0000-0000-0000F2090000}"/>
    <cellStyle name="Normal 45" xfId="2494" xr:uid="{00000000-0005-0000-0000-0000F3090000}"/>
    <cellStyle name="Normal 46" xfId="2495" xr:uid="{00000000-0005-0000-0000-0000F4090000}"/>
    <cellStyle name="Normal 47" xfId="2496" xr:uid="{00000000-0005-0000-0000-0000F5090000}"/>
    <cellStyle name="Normal 48" xfId="2497" xr:uid="{00000000-0005-0000-0000-0000F6090000}"/>
    <cellStyle name="Normal 49" xfId="2498" xr:uid="{00000000-0005-0000-0000-0000F7090000}"/>
    <cellStyle name="Normal 5" xfId="2499" xr:uid="{00000000-0005-0000-0000-0000F8090000}"/>
    <cellStyle name="Normal 5 2" xfId="2500" xr:uid="{00000000-0005-0000-0000-0000F9090000}"/>
    <cellStyle name="Normal 5 3" xfId="2501" xr:uid="{00000000-0005-0000-0000-0000FA090000}"/>
    <cellStyle name="Normal 5 4" xfId="2502" xr:uid="{00000000-0005-0000-0000-0000FB090000}"/>
    <cellStyle name="Normal 5 5" xfId="2503" xr:uid="{00000000-0005-0000-0000-0000FC090000}"/>
    <cellStyle name="Normal 5 6" xfId="2504" xr:uid="{00000000-0005-0000-0000-0000FD090000}"/>
    <cellStyle name="Normal 5_Bieu GDP" xfId="2505" xr:uid="{00000000-0005-0000-0000-0000FE090000}"/>
    <cellStyle name="Normal 50" xfId="2506" xr:uid="{00000000-0005-0000-0000-0000FF090000}"/>
    <cellStyle name="Normal 51" xfId="2507" xr:uid="{00000000-0005-0000-0000-0000000A0000}"/>
    <cellStyle name="Normal 52" xfId="2508" xr:uid="{00000000-0005-0000-0000-0000010A0000}"/>
    <cellStyle name="Normal 53" xfId="2509" xr:uid="{00000000-0005-0000-0000-0000020A0000}"/>
    <cellStyle name="Normal 54" xfId="2510" xr:uid="{00000000-0005-0000-0000-0000030A0000}"/>
    <cellStyle name="Normal 55" xfId="2511" xr:uid="{00000000-0005-0000-0000-0000040A0000}"/>
    <cellStyle name="Normal 56" xfId="2512" xr:uid="{00000000-0005-0000-0000-0000050A0000}"/>
    <cellStyle name="Normal 57" xfId="2513" xr:uid="{00000000-0005-0000-0000-0000060A0000}"/>
    <cellStyle name="Normal 58" xfId="2514" xr:uid="{00000000-0005-0000-0000-0000070A0000}"/>
    <cellStyle name="Normal 59" xfId="2515" xr:uid="{00000000-0005-0000-0000-0000080A0000}"/>
    <cellStyle name="Normal 6" xfId="2516" xr:uid="{00000000-0005-0000-0000-0000090A0000}"/>
    <cellStyle name="Normal 6 2" xfId="2517" xr:uid="{00000000-0005-0000-0000-00000A0A0000}"/>
    <cellStyle name="Normal 6 3" xfId="2518" xr:uid="{00000000-0005-0000-0000-00000B0A0000}"/>
    <cellStyle name="Normal 6 4" xfId="2519" xr:uid="{00000000-0005-0000-0000-00000C0A0000}"/>
    <cellStyle name="Normal 6 5" xfId="2520" xr:uid="{00000000-0005-0000-0000-00000D0A0000}"/>
    <cellStyle name="Normal 6 6" xfId="2521" xr:uid="{00000000-0005-0000-0000-00000E0A0000}"/>
    <cellStyle name="Normal 6_CS TT TK" xfId="2522" xr:uid="{00000000-0005-0000-0000-00000F0A0000}"/>
    <cellStyle name="Normal 60" xfId="2523" xr:uid="{00000000-0005-0000-0000-0000100A0000}"/>
    <cellStyle name="Normal 61" xfId="2524" xr:uid="{00000000-0005-0000-0000-0000110A0000}"/>
    <cellStyle name="Normal 62" xfId="2525" xr:uid="{00000000-0005-0000-0000-0000120A0000}"/>
    <cellStyle name="Normal 63" xfId="2526" xr:uid="{00000000-0005-0000-0000-0000130A0000}"/>
    <cellStyle name="Normal 64" xfId="2527" xr:uid="{00000000-0005-0000-0000-0000140A0000}"/>
    <cellStyle name="Normal 65" xfId="2528" xr:uid="{00000000-0005-0000-0000-0000150A0000}"/>
    <cellStyle name="Normal 66" xfId="2529" xr:uid="{00000000-0005-0000-0000-0000160A0000}"/>
    <cellStyle name="Normal 67" xfId="2530" xr:uid="{00000000-0005-0000-0000-0000170A0000}"/>
    <cellStyle name="Normal 68" xfId="2531" xr:uid="{00000000-0005-0000-0000-0000180A0000}"/>
    <cellStyle name="Normal 69" xfId="2532" xr:uid="{00000000-0005-0000-0000-0000190A0000}"/>
    <cellStyle name="Normal 7" xfId="2533" xr:uid="{00000000-0005-0000-0000-00001A0A0000}"/>
    <cellStyle name="Normal 7 2" xfId="2534" xr:uid="{00000000-0005-0000-0000-00001B0A0000}"/>
    <cellStyle name="Normal 7 2 2" xfId="2535" xr:uid="{00000000-0005-0000-0000-00001C0A0000}"/>
    <cellStyle name="Normal 7 2 3" xfId="2536" xr:uid="{00000000-0005-0000-0000-00001D0A0000}"/>
    <cellStyle name="Normal 7 2 4" xfId="2537" xr:uid="{00000000-0005-0000-0000-00001E0A0000}"/>
    <cellStyle name="Normal 7 3" xfId="2538" xr:uid="{00000000-0005-0000-0000-00001F0A0000}"/>
    <cellStyle name="Normal 7 4" xfId="2539" xr:uid="{00000000-0005-0000-0000-0000200A0000}"/>
    <cellStyle name="Normal 7 4 2" xfId="2708" xr:uid="{00000000-0005-0000-0000-0000210A0000}"/>
    <cellStyle name="Normal 7 5" xfId="2540" xr:uid="{00000000-0005-0000-0000-0000220A0000}"/>
    <cellStyle name="Normal 7 6" xfId="2541" xr:uid="{00000000-0005-0000-0000-0000230A0000}"/>
    <cellStyle name="Normal 7 7" xfId="2542" xr:uid="{00000000-0005-0000-0000-0000240A0000}"/>
    <cellStyle name="Normal 7_Bieu GDP" xfId="2543" xr:uid="{00000000-0005-0000-0000-0000250A0000}"/>
    <cellStyle name="Normal 70" xfId="2544" xr:uid="{00000000-0005-0000-0000-0000260A0000}"/>
    <cellStyle name="Normal 71" xfId="2545" xr:uid="{00000000-0005-0000-0000-0000270A0000}"/>
    <cellStyle name="Normal 72" xfId="2546" xr:uid="{00000000-0005-0000-0000-0000280A0000}"/>
    <cellStyle name="Normal 73" xfId="2547" xr:uid="{00000000-0005-0000-0000-0000290A0000}"/>
    <cellStyle name="Normal 74" xfId="2548" xr:uid="{00000000-0005-0000-0000-00002A0A0000}"/>
    <cellStyle name="Normal 75" xfId="2549" xr:uid="{00000000-0005-0000-0000-00002B0A0000}"/>
    <cellStyle name="Normal 76" xfId="2550" xr:uid="{00000000-0005-0000-0000-00002C0A0000}"/>
    <cellStyle name="Normal 77" xfId="2551" xr:uid="{00000000-0005-0000-0000-00002D0A0000}"/>
    <cellStyle name="Normal 78" xfId="2552" xr:uid="{00000000-0005-0000-0000-00002E0A0000}"/>
    <cellStyle name="Normal 79" xfId="2553" xr:uid="{00000000-0005-0000-0000-00002F0A0000}"/>
    <cellStyle name="Normal 8" xfId="2554" xr:uid="{00000000-0005-0000-0000-0000300A0000}"/>
    <cellStyle name="Normal 8 2" xfId="2555" xr:uid="{00000000-0005-0000-0000-0000310A0000}"/>
    <cellStyle name="Normal 8 2 2" xfId="2556" xr:uid="{00000000-0005-0000-0000-0000320A0000}"/>
    <cellStyle name="Normal 8 2 3" xfId="2557" xr:uid="{00000000-0005-0000-0000-0000330A0000}"/>
    <cellStyle name="Normal 8 2 4" xfId="2558" xr:uid="{00000000-0005-0000-0000-0000340A0000}"/>
    <cellStyle name="Normal 8 2_CS TT TK" xfId="2559" xr:uid="{00000000-0005-0000-0000-0000350A0000}"/>
    <cellStyle name="Normal 8 3" xfId="2560" xr:uid="{00000000-0005-0000-0000-0000360A0000}"/>
    <cellStyle name="Normal 8 4" xfId="2561" xr:uid="{00000000-0005-0000-0000-0000370A0000}"/>
    <cellStyle name="Normal 8 5" xfId="2562" xr:uid="{00000000-0005-0000-0000-0000380A0000}"/>
    <cellStyle name="Normal 8 6" xfId="2563" xr:uid="{00000000-0005-0000-0000-0000390A0000}"/>
    <cellStyle name="Normal 8 7" xfId="2564" xr:uid="{00000000-0005-0000-0000-00003A0A0000}"/>
    <cellStyle name="Normal 8_Bieu GDP" xfId="2565" xr:uid="{00000000-0005-0000-0000-00003B0A0000}"/>
    <cellStyle name="Normal 80" xfId="2566" xr:uid="{00000000-0005-0000-0000-00003C0A0000}"/>
    <cellStyle name="Normal 81" xfId="2567" xr:uid="{00000000-0005-0000-0000-00003D0A0000}"/>
    <cellStyle name="Normal 82" xfId="2568" xr:uid="{00000000-0005-0000-0000-00003E0A0000}"/>
    <cellStyle name="Normal 83" xfId="2569" xr:uid="{00000000-0005-0000-0000-00003F0A0000}"/>
    <cellStyle name="Normal 84" xfId="2570" xr:uid="{00000000-0005-0000-0000-0000400A0000}"/>
    <cellStyle name="Normal 85" xfId="2571" xr:uid="{00000000-0005-0000-0000-0000410A0000}"/>
    <cellStyle name="Normal 86" xfId="2572" xr:uid="{00000000-0005-0000-0000-0000420A0000}"/>
    <cellStyle name="Normal 87" xfId="2573" xr:uid="{00000000-0005-0000-0000-0000430A0000}"/>
    <cellStyle name="Normal 88" xfId="2574" xr:uid="{00000000-0005-0000-0000-0000440A0000}"/>
    <cellStyle name="Normal 89" xfId="2575" xr:uid="{00000000-0005-0000-0000-0000450A0000}"/>
    <cellStyle name="Normal 9" xfId="2576" xr:uid="{00000000-0005-0000-0000-0000460A0000}"/>
    <cellStyle name="Normal 9 2" xfId="2577" xr:uid="{00000000-0005-0000-0000-0000470A0000}"/>
    <cellStyle name="Normal 9 3" xfId="2578" xr:uid="{00000000-0005-0000-0000-0000480A0000}"/>
    <cellStyle name="Normal 9 4" xfId="2579" xr:uid="{00000000-0005-0000-0000-0000490A0000}"/>
    <cellStyle name="Normal 9_FDI " xfId="2580" xr:uid="{00000000-0005-0000-0000-00004A0A0000}"/>
    <cellStyle name="Normal 90" xfId="2581" xr:uid="{00000000-0005-0000-0000-00004B0A0000}"/>
    <cellStyle name="Normal 91" xfId="2582" xr:uid="{00000000-0005-0000-0000-00004C0A0000}"/>
    <cellStyle name="Normal 92" xfId="2583" xr:uid="{00000000-0005-0000-0000-00004D0A0000}"/>
    <cellStyle name="Normal 93" xfId="2584" xr:uid="{00000000-0005-0000-0000-00004E0A0000}"/>
    <cellStyle name="Normal 94" xfId="2585" xr:uid="{00000000-0005-0000-0000-00004F0A0000}"/>
    <cellStyle name="Normal 95" xfId="2586" xr:uid="{00000000-0005-0000-0000-0000500A0000}"/>
    <cellStyle name="Normal 96" xfId="2587" xr:uid="{00000000-0005-0000-0000-0000510A0000}"/>
    <cellStyle name="Normal 97" xfId="2588" xr:uid="{00000000-0005-0000-0000-0000520A0000}"/>
    <cellStyle name="Normal 98" xfId="2589" xr:uid="{00000000-0005-0000-0000-0000530A0000}"/>
    <cellStyle name="Normal 99" xfId="2590" xr:uid="{00000000-0005-0000-0000-0000540A0000}"/>
    <cellStyle name="Normal_02NN" xfId="2663" xr:uid="{00000000-0005-0000-0000-0000550A0000}"/>
    <cellStyle name="Normal_03&amp;04CN" xfId="2665" xr:uid="{00000000-0005-0000-0000-0000560A0000}"/>
    <cellStyle name="Normal_05XD 2" xfId="2683" xr:uid="{00000000-0005-0000-0000-0000570A0000}"/>
    <cellStyle name="Normal_05XD_Dautu(6-2011)" xfId="2667" xr:uid="{00000000-0005-0000-0000-0000580A0000}"/>
    <cellStyle name="Normal_06DTNN" xfId="2670" xr:uid="{00000000-0005-0000-0000-0000590A0000}"/>
    <cellStyle name="Normal_07gia" xfId="2671" xr:uid="{00000000-0005-0000-0000-00005A0A0000}"/>
    <cellStyle name="Normal_07VT" xfId="2672" xr:uid="{00000000-0005-0000-0000-00005B0A0000}"/>
    <cellStyle name="Normal_08tmt3" xfId="2673" xr:uid="{00000000-0005-0000-0000-00005C0A0000}"/>
    <cellStyle name="Normal_Bieu04.072" xfId="2674" xr:uid="{00000000-0005-0000-0000-00005D0A0000}"/>
    <cellStyle name="Normal_Book2" xfId="2675" xr:uid="{00000000-0005-0000-0000-00005E0A0000}"/>
    <cellStyle name="Normal_Dau tu 2" xfId="2685" xr:uid="{00000000-0005-0000-0000-00005F0A0000}"/>
    <cellStyle name="Normal_Dautu" xfId="2688" xr:uid="{00000000-0005-0000-0000-0000600A0000}"/>
    <cellStyle name="Normal_Gui Vu TH-Bao cao nhanh VDT 2006" xfId="2676" xr:uid="{00000000-0005-0000-0000-0000610A0000}"/>
    <cellStyle name="Normal_nhanh sap xep lai" xfId="2677" xr:uid="{00000000-0005-0000-0000-0000620A0000}"/>
    <cellStyle name="Normal_Sheet1 2" xfId="2711" xr:uid="{00000000-0005-0000-0000-0000630A0000}"/>
    <cellStyle name="Normal_Sheet5 2 2" xfId="2710" xr:uid="{00000000-0005-0000-0000-0000640A0000}"/>
    <cellStyle name="Normal_solieu gdp 2" xfId="1" xr:uid="{00000000-0005-0000-0000-0000650A0000}"/>
    <cellStyle name="Normal_SPT3-96" xfId="2666" xr:uid="{00000000-0005-0000-0000-0000660A0000}"/>
    <cellStyle name="Normal_SPT3-96_Bieu 012011 2" xfId="2684" xr:uid="{00000000-0005-0000-0000-0000670A0000}"/>
    <cellStyle name="Normal_SPT3-96_Bieudautu_Dautu(6-2011)" xfId="2678" xr:uid="{00000000-0005-0000-0000-0000680A0000}"/>
    <cellStyle name="Normal_SPT3-96_Van tai12.2010" xfId="2679" xr:uid="{00000000-0005-0000-0000-0000690A0000}"/>
    <cellStyle name="Normal_VT- TM Diep" xfId="2680" xr:uid="{00000000-0005-0000-0000-00006A0A0000}"/>
    <cellStyle name="Normal_Xl0000141" xfId="2664" xr:uid="{00000000-0005-0000-0000-00006B0A0000}"/>
    <cellStyle name="Normal_Xl0000156" xfId="2681" xr:uid="{00000000-0005-0000-0000-00006C0A0000}"/>
    <cellStyle name="Normal_Xl0000163" xfId="2682" xr:uid="{00000000-0005-0000-0000-00006D0A0000}"/>
    <cellStyle name="Normal1" xfId="2591" xr:uid="{00000000-0005-0000-0000-00006E0A0000}"/>
    <cellStyle name="Normal1 2" xfId="2592" xr:uid="{00000000-0005-0000-0000-00006F0A0000}"/>
    <cellStyle name="Normal1 3" xfId="2593" xr:uid="{00000000-0005-0000-0000-0000700A0000}"/>
    <cellStyle name="Note 2" xfId="2594" xr:uid="{00000000-0005-0000-0000-0000710A0000}"/>
    <cellStyle name="Output 2" xfId="2595" xr:uid="{00000000-0005-0000-0000-0000720A0000}"/>
    <cellStyle name="Percent [2]" xfId="2596" xr:uid="{00000000-0005-0000-0000-0000730A0000}"/>
    <cellStyle name="Percent 2" xfId="2597" xr:uid="{00000000-0005-0000-0000-0000740A0000}"/>
    <cellStyle name="Percent 2 2" xfId="2598" xr:uid="{00000000-0005-0000-0000-0000750A0000}"/>
    <cellStyle name="Percent 2 3" xfId="2599" xr:uid="{00000000-0005-0000-0000-0000760A0000}"/>
    <cellStyle name="Percent 3" xfId="2600" xr:uid="{00000000-0005-0000-0000-0000770A0000}"/>
    <cellStyle name="Percent 3 2" xfId="2601" xr:uid="{00000000-0005-0000-0000-0000780A0000}"/>
    <cellStyle name="Percent 3 3" xfId="2602" xr:uid="{00000000-0005-0000-0000-0000790A0000}"/>
    <cellStyle name="Percent 4" xfId="2603" xr:uid="{00000000-0005-0000-0000-00007A0A0000}"/>
    <cellStyle name="Percent 4 2" xfId="2604" xr:uid="{00000000-0005-0000-0000-00007B0A0000}"/>
    <cellStyle name="Percent 4 3" xfId="2605" xr:uid="{00000000-0005-0000-0000-00007C0A0000}"/>
    <cellStyle name="Percent 4 4" xfId="2606" xr:uid="{00000000-0005-0000-0000-00007D0A0000}"/>
    <cellStyle name="Percent 5" xfId="2607" xr:uid="{00000000-0005-0000-0000-00007E0A0000}"/>
    <cellStyle name="Percent 5 2" xfId="2608" xr:uid="{00000000-0005-0000-0000-00007F0A0000}"/>
    <cellStyle name="Percent 5 3" xfId="2609" xr:uid="{00000000-0005-0000-0000-0000800A0000}"/>
    <cellStyle name="Style 1" xfId="2610" xr:uid="{00000000-0005-0000-0000-0000810A0000}"/>
    <cellStyle name="Style 10" xfId="2611" xr:uid="{00000000-0005-0000-0000-0000820A0000}"/>
    <cellStyle name="Style 11" xfId="2612" xr:uid="{00000000-0005-0000-0000-0000830A0000}"/>
    <cellStyle name="Style 2" xfId="2613" xr:uid="{00000000-0005-0000-0000-0000840A0000}"/>
    <cellStyle name="Style 3" xfId="2614" xr:uid="{00000000-0005-0000-0000-0000850A0000}"/>
    <cellStyle name="Style 4" xfId="2615" xr:uid="{00000000-0005-0000-0000-0000860A0000}"/>
    <cellStyle name="Style 5" xfId="2616" xr:uid="{00000000-0005-0000-0000-0000870A0000}"/>
    <cellStyle name="Style 6" xfId="2617" xr:uid="{00000000-0005-0000-0000-0000880A0000}"/>
    <cellStyle name="Style 7" xfId="2618" xr:uid="{00000000-0005-0000-0000-0000890A0000}"/>
    <cellStyle name="Style 8" xfId="2619" xr:uid="{00000000-0005-0000-0000-00008A0A0000}"/>
    <cellStyle name="Style 9" xfId="2620" xr:uid="{00000000-0005-0000-0000-00008B0A0000}"/>
    <cellStyle name="Style1" xfId="2621" xr:uid="{00000000-0005-0000-0000-00008C0A0000}"/>
    <cellStyle name="Style2" xfId="2622" xr:uid="{00000000-0005-0000-0000-00008D0A0000}"/>
    <cellStyle name="Style3" xfId="2623" xr:uid="{00000000-0005-0000-0000-00008E0A0000}"/>
    <cellStyle name="Style4" xfId="2624" xr:uid="{00000000-0005-0000-0000-00008F0A0000}"/>
    <cellStyle name="Style5" xfId="2625" xr:uid="{00000000-0005-0000-0000-0000900A0000}"/>
    <cellStyle name="Style6" xfId="2626" xr:uid="{00000000-0005-0000-0000-0000910A0000}"/>
    <cellStyle name="Style7" xfId="2627" xr:uid="{00000000-0005-0000-0000-0000920A0000}"/>
    <cellStyle name="subhead" xfId="2628" xr:uid="{00000000-0005-0000-0000-0000930A0000}"/>
    <cellStyle name="thvt" xfId="2629" xr:uid="{00000000-0005-0000-0000-0000940A0000}"/>
    <cellStyle name="Total 2" xfId="2630" xr:uid="{00000000-0005-0000-0000-0000950A0000}"/>
    <cellStyle name="Total 3" xfId="2631" xr:uid="{00000000-0005-0000-0000-0000960A0000}"/>
    <cellStyle name="Total 4" xfId="2632" xr:uid="{00000000-0005-0000-0000-0000970A0000}"/>
    <cellStyle name="Total 5" xfId="2633" xr:uid="{00000000-0005-0000-0000-0000980A0000}"/>
    <cellStyle name="Total 6" xfId="2634" xr:uid="{00000000-0005-0000-0000-0000990A0000}"/>
    <cellStyle name="Total 7" xfId="2635" xr:uid="{00000000-0005-0000-0000-00009A0A0000}"/>
    <cellStyle name="Total 8" xfId="2636" xr:uid="{00000000-0005-0000-0000-00009B0A0000}"/>
    <cellStyle name="Total 9" xfId="2637" xr:uid="{00000000-0005-0000-0000-00009C0A0000}"/>
    <cellStyle name="Warning Text 2" xfId="2638" xr:uid="{00000000-0005-0000-0000-00009D0A0000}"/>
    <cellStyle name="xanh" xfId="2639" xr:uid="{00000000-0005-0000-0000-00009E0A0000}"/>
    <cellStyle name="xuan" xfId="2640" xr:uid="{00000000-0005-0000-0000-00009F0A0000}"/>
    <cellStyle name="ปกติ_gdp2006q4" xfId="2641" xr:uid="{00000000-0005-0000-0000-0000A00A0000}"/>
    <cellStyle name=" [0.00]_ Att. 1- Cover" xfId="2642" xr:uid="{00000000-0005-0000-0000-0000A10A0000}"/>
    <cellStyle name="_ Att. 1- Cover" xfId="2643" xr:uid="{00000000-0005-0000-0000-0000A20A0000}"/>
    <cellStyle name="?_ Att. 1- Cover" xfId="2644" xr:uid="{00000000-0005-0000-0000-0000A30A0000}"/>
    <cellStyle name="똿뗦먛귟 [0.00]_PRODUCT DETAIL Q1" xfId="2645" xr:uid="{00000000-0005-0000-0000-0000A40A0000}"/>
    <cellStyle name="똿뗦먛귟_PRODUCT DETAIL Q1" xfId="2646" xr:uid="{00000000-0005-0000-0000-0000A50A0000}"/>
    <cellStyle name="믅됞 [0.00]_PRODUCT DETAIL Q1" xfId="2647" xr:uid="{00000000-0005-0000-0000-0000A60A0000}"/>
    <cellStyle name="믅됞_PRODUCT DETAIL Q1" xfId="2648" xr:uid="{00000000-0005-0000-0000-0000A70A0000}"/>
    <cellStyle name="백분율_95" xfId="2649" xr:uid="{00000000-0005-0000-0000-0000A80A0000}"/>
    <cellStyle name="뷭?_BOOKSHIP" xfId="2650" xr:uid="{00000000-0005-0000-0000-0000A90A0000}"/>
    <cellStyle name="콤마 [0]_1202" xfId="2651" xr:uid="{00000000-0005-0000-0000-0000AA0A0000}"/>
    <cellStyle name="콤마_1202" xfId="2652" xr:uid="{00000000-0005-0000-0000-0000AB0A0000}"/>
    <cellStyle name="통화 [0]_1202" xfId="2653" xr:uid="{00000000-0005-0000-0000-0000AC0A0000}"/>
    <cellStyle name="통화_1202" xfId="2654" xr:uid="{00000000-0005-0000-0000-0000AD0A0000}"/>
    <cellStyle name="표준_(정보부문)월별인원계획" xfId="2655" xr:uid="{00000000-0005-0000-0000-0000AE0A0000}"/>
    <cellStyle name="一般_00Q3902REV.1" xfId="2656" xr:uid="{00000000-0005-0000-0000-0000AF0A0000}"/>
    <cellStyle name="千分位[0]_00Q3902REV.1" xfId="2657" xr:uid="{00000000-0005-0000-0000-0000B00A0000}"/>
    <cellStyle name="千分位_00Q3902REV.1" xfId="2658" xr:uid="{00000000-0005-0000-0000-0000B10A0000}"/>
    <cellStyle name="標準_list of commodities" xfId="2659" xr:uid="{00000000-0005-0000-0000-0000B20A0000}"/>
    <cellStyle name="貨幣 [0]_00Q3902REV.1" xfId="2660" xr:uid="{00000000-0005-0000-0000-0000B30A0000}"/>
    <cellStyle name="貨幣[0]_BRE" xfId="2661" xr:uid="{00000000-0005-0000-0000-0000B40A0000}"/>
    <cellStyle name="貨幣_00Q3902REV.1" xfId="2662" xr:uid="{00000000-0005-0000-0000-0000B5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%2010/Downloads/So%20lieu%20SKKT%20T9%20-2024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&#224;nh\Bao%20cao%20Tong%20hop%20KTXH\Bao%20cao%20Tong%20hop%20nam%202021\So%20lieu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3%20Nien%20giam%20day%20du\2013\Vu%20Tong%20hop\Gui%20NXB\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XXXXX_XX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gia x"/>
      <sheetName val="⁋㌱Ա"/>
      <sheetName val="chieud_x0005_"/>
      <sheetName val="Op mai 2_x000c_"/>
      <sheetName val="Cong ban 1,5„—_x0013_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I_x0005_"/>
      <sheetName val="QUY IV _x0005_"/>
      <sheetName val="_x000d_â_x0005_"/>
      <sheetName val="co_x0005_"/>
      <sheetName val="t"/>
      <sheetName val="CV den"/>
      <sheetName val="Cong ban "/>
      <sheetName val="Opmai 280"/>
      <sheetName val="M pc_x0006_CamPh"/>
      <sheetName val="gia x may"/>
      <sheetName val="_x000c__x000d_"/>
      <sheetName val="_x000f_‚ž½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/>
      <sheetData sheetId="802" refreshError="1"/>
      <sheetData sheetId="803" refreshError="1"/>
      <sheetData sheetId="804"/>
      <sheetData sheetId="805"/>
      <sheetData sheetId="806"/>
      <sheetData sheetId="807" refreshError="1"/>
      <sheetData sheetId="808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Tongquan"/>
      <sheetName val="1.GRDP"/>
      <sheetName val="4.NN"/>
      <sheetName val="5"/>
      <sheetName val="6.IIP"/>
      <sheetName val="7.SPCN"/>
      <sheetName val="8.TK"/>
      <sheetName val="9.TT"/>
      <sheetName val="10.TTĐ"/>
      <sheetName val="11.TM"/>
      <sheetName val="12.BL"/>
      <sheetName val="13.DTVT"/>
      <sheetName val="14.KLVT"/>
      <sheetName val="15.ThuNS"/>
      <sheetName val="16.ChiNS"/>
      <sheetName val="17.NH"/>
      <sheetName val="18.CPI"/>
      <sheetName val="19.NK"/>
      <sheetName val="20.XK"/>
      <sheetName val="20.VĐTPT"/>
      <sheetName val="21.VDTNS"/>
      <sheetName val="22.DTC"/>
      <sheetName val="24.NLMT"/>
      <sheetName val="25.Thuhut"/>
      <sheetName val="26.DKDN"/>
      <sheetName val="GQVL"/>
      <sheetName val="L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9">
          <cell r="C9">
            <v>3998668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gia_vt,nc,may"/>
      <sheetName val="2.74"/>
      <sheetName val="KH-Q1,Q2,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Soqu_x0005_"/>
      <sheetName val="thong ke"/>
      <sheetName val="DMT"/>
      <sheetName val="Năm"/>
      <sheetName val="Thời gian"/>
      <sheetName val="Tỉnh"/>
      <sheetName val="Km282-Km_x0003_3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  <sheetName val="2.74"/>
      <sheetName val="DTXL"/>
      <sheetName val="IBASE"/>
      <sheetName val="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  <sheetName val="2_741"/>
      <sheetName val="ESTI_1"/>
      <sheetName val="TiÕn_®é_thùc_hiÖn_KC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4"/>
  <sheetViews>
    <sheetView workbookViewId="0">
      <selection activeCell="G18" sqref="G18"/>
    </sheetView>
  </sheetViews>
  <sheetFormatPr defaultRowHeight="15.75"/>
  <cols>
    <col min="2" max="2" width="24.625" bestFit="1" customWidth="1"/>
  </cols>
  <sheetData>
    <row r="2" spans="1:4">
      <c r="B2" s="811" t="s">
        <v>369</v>
      </c>
      <c r="C2" s="811"/>
    </row>
    <row r="3" spans="1:4">
      <c r="B3" s="203"/>
      <c r="C3" s="811" t="s">
        <v>367</v>
      </c>
      <c r="D3" s="811"/>
    </row>
    <row r="4" spans="1:4">
      <c r="B4" s="203"/>
      <c r="C4" t="s">
        <v>365</v>
      </c>
      <c r="D4" t="s">
        <v>366</v>
      </c>
    </row>
    <row r="5" spans="1:4">
      <c r="A5">
        <v>1</v>
      </c>
      <c r="B5" t="s">
        <v>354</v>
      </c>
      <c r="D5" t="s">
        <v>368</v>
      </c>
    </row>
    <row r="6" spans="1:4">
      <c r="A6">
        <v>2</v>
      </c>
      <c r="B6" s="480" t="s">
        <v>355</v>
      </c>
      <c r="C6" t="s">
        <v>368</v>
      </c>
      <c r="D6" t="s">
        <v>368</v>
      </c>
    </row>
    <row r="7" spans="1:4">
      <c r="A7">
        <v>3</v>
      </c>
      <c r="B7" t="s">
        <v>275</v>
      </c>
      <c r="D7" t="s">
        <v>368</v>
      </c>
    </row>
    <row r="8" spans="1:4">
      <c r="A8">
        <v>4</v>
      </c>
      <c r="B8" t="s">
        <v>356</v>
      </c>
      <c r="D8" t="s">
        <v>368</v>
      </c>
    </row>
    <row r="9" spans="1:4">
      <c r="A9">
        <v>5</v>
      </c>
      <c r="B9" t="s">
        <v>357</v>
      </c>
      <c r="D9" t="s">
        <v>368</v>
      </c>
    </row>
    <row r="10" spans="1:4">
      <c r="A10">
        <v>6</v>
      </c>
      <c r="B10" s="480" t="s">
        <v>276</v>
      </c>
      <c r="C10" t="s">
        <v>368</v>
      </c>
      <c r="D10" t="s">
        <v>368</v>
      </c>
    </row>
    <row r="11" spans="1:4">
      <c r="A11">
        <v>7</v>
      </c>
      <c r="B11" t="s">
        <v>358</v>
      </c>
      <c r="D11" t="s">
        <v>368</v>
      </c>
    </row>
    <row r="12" spans="1:4">
      <c r="A12">
        <v>8</v>
      </c>
      <c r="B12" s="480" t="s">
        <v>375</v>
      </c>
      <c r="C12" t="s">
        <v>368</v>
      </c>
      <c r="D12" t="s">
        <v>368</v>
      </c>
    </row>
    <row r="13" spans="1:4">
      <c r="A13">
        <v>9</v>
      </c>
      <c r="B13" t="s">
        <v>359</v>
      </c>
      <c r="D13" t="s">
        <v>368</v>
      </c>
    </row>
    <row r="14" spans="1:4">
      <c r="A14">
        <v>10</v>
      </c>
      <c r="B14" s="480" t="s">
        <v>392</v>
      </c>
      <c r="C14" t="s">
        <v>368</v>
      </c>
      <c r="D14" t="s">
        <v>368</v>
      </c>
    </row>
    <row r="15" spans="1:4">
      <c r="A15">
        <v>11</v>
      </c>
      <c r="B15" s="480" t="s">
        <v>393</v>
      </c>
      <c r="C15" t="s">
        <v>368</v>
      </c>
      <c r="D15" t="s">
        <v>368</v>
      </c>
    </row>
    <row r="16" spans="1:4">
      <c r="A16">
        <v>12</v>
      </c>
      <c r="B16" s="480" t="s">
        <v>376</v>
      </c>
      <c r="C16" t="s">
        <v>368</v>
      </c>
      <c r="D16" t="s">
        <v>368</v>
      </c>
    </row>
    <row r="17" spans="1:4">
      <c r="A17">
        <v>13</v>
      </c>
      <c r="B17" s="480" t="s">
        <v>360</v>
      </c>
      <c r="C17" t="s">
        <v>368</v>
      </c>
      <c r="D17" t="s">
        <v>368</v>
      </c>
    </row>
    <row r="18" spans="1:4">
      <c r="A18">
        <v>14</v>
      </c>
      <c r="B18" s="480" t="s">
        <v>361</v>
      </c>
      <c r="C18" t="s">
        <v>368</v>
      </c>
      <c r="D18" t="s">
        <v>368</v>
      </c>
    </row>
    <row r="19" spans="1:4">
      <c r="A19">
        <v>15</v>
      </c>
      <c r="B19" t="s">
        <v>362</v>
      </c>
      <c r="D19" t="s">
        <v>368</v>
      </c>
    </row>
    <row r="20" spans="1:4">
      <c r="A20">
        <v>16</v>
      </c>
      <c r="B20" s="480" t="s">
        <v>377</v>
      </c>
      <c r="C20" t="s">
        <v>368</v>
      </c>
      <c r="D20" t="s">
        <v>368</v>
      </c>
    </row>
    <row r="21" spans="1:4">
      <c r="A21">
        <v>17</v>
      </c>
      <c r="B21" t="s">
        <v>378</v>
      </c>
      <c r="D21" t="s">
        <v>368</v>
      </c>
    </row>
    <row r="22" spans="1:4">
      <c r="A22">
        <v>18</v>
      </c>
      <c r="B22" s="480" t="s">
        <v>379</v>
      </c>
      <c r="C22" t="s">
        <v>368</v>
      </c>
      <c r="D22" t="s">
        <v>368</v>
      </c>
    </row>
    <row r="23" spans="1:4">
      <c r="A23">
        <v>19</v>
      </c>
      <c r="B23" t="s">
        <v>380</v>
      </c>
      <c r="D23" t="s">
        <v>368</v>
      </c>
    </row>
    <row r="24" spans="1:4">
      <c r="A24">
        <v>20</v>
      </c>
      <c r="B24" s="480" t="s">
        <v>278</v>
      </c>
      <c r="D24" t="s">
        <v>368</v>
      </c>
    </row>
    <row r="25" spans="1:4">
      <c r="A25">
        <v>21</v>
      </c>
      <c r="B25" s="480" t="s">
        <v>381</v>
      </c>
      <c r="D25" t="s">
        <v>368</v>
      </c>
    </row>
    <row r="26" spans="1:4">
      <c r="A26">
        <v>22</v>
      </c>
      <c r="B26" s="480" t="s">
        <v>382</v>
      </c>
      <c r="C26" t="s">
        <v>368</v>
      </c>
      <c r="D26" t="s">
        <v>368</v>
      </c>
    </row>
    <row r="27" spans="1:4">
      <c r="A27">
        <v>23</v>
      </c>
      <c r="B27" s="480" t="s">
        <v>383</v>
      </c>
      <c r="C27" t="s">
        <v>368</v>
      </c>
      <c r="D27" t="s">
        <v>368</v>
      </c>
    </row>
    <row r="28" spans="1:4">
      <c r="A28">
        <v>24</v>
      </c>
      <c r="B28" s="480" t="s">
        <v>394</v>
      </c>
      <c r="C28" t="s">
        <v>368</v>
      </c>
      <c r="D28" t="s">
        <v>368</v>
      </c>
    </row>
    <row r="29" spans="1:4">
      <c r="A29">
        <v>25</v>
      </c>
      <c r="B29" s="480" t="s">
        <v>386</v>
      </c>
      <c r="C29" t="s">
        <v>368</v>
      </c>
      <c r="D29" t="s">
        <v>368</v>
      </c>
    </row>
    <row r="30" spans="1:4">
      <c r="A30">
        <v>26</v>
      </c>
      <c r="B30" t="s">
        <v>395</v>
      </c>
      <c r="D30" t="s">
        <v>368</v>
      </c>
    </row>
    <row r="31" spans="1:4">
      <c r="A31">
        <v>27</v>
      </c>
      <c r="B31" s="480" t="s">
        <v>384</v>
      </c>
      <c r="C31" t="s">
        <v>368</v>
      </c>
      <c r="D31" t="s">
        <v>368</v>
      </c>
    </row>
    <row r="32" spans="1:4">
      <c r="A32">
        <v>28</v>
      </c>
      <c r="B32" t="s">
        <v>385</v>
      </c>
      <c r="D32" t="s">
        <v>368</v>
      </c>
    </row>
    <row r="33" spans="1:4">
      <c r="A33">
        <v>29</v>
      </c>
      <c r="B33" s="480" t="s">
        <v>387</v>
      </c>
      <c r="C33" t="s">
        <v>368</v>
      </c>
      <c r="D33" t="s">
        <v>368</v>
      </c>
    </row>
    <row r="34" spans="1:4">
      <c r="A34">
        <v>30</v>
      </c>
      <c r="B34" s="480" t="s">
        <v>277</v>
      </c>
      <c r="C34" t="s">
        <v>368</v>
      </c>
      <c r="D34" t="s">
        <v>368</v>
      </c>
    </row>
  </sheetData>
  <mergeCells count="2">
    <mergeCell ref="C3:D3"/>
    <mergeCell ref="B2:C2"/>
  </mergeCells>
  <hyperlinks>
    <hyperlink ref="B6" location="'1.Nong nghiep'!A1" display=" Nông nghiệp" xr:uid="{00000000-0004-0000-0000-000000000000}"/>
    <hyperlink ref="B10" location="'2.IIPthang'!A1" display="IIP" xr:uid="{00000000-0004-0000-0000-000001000000}"/>
    <hyperlink ref="B12" location="'3.SPCNthang'!A1" display="sp CN tháng" xr:uid="{00000000-0004-0000-0000-000002000000}"/>
    <hyperlink ref="B14" location="'4.ton kho'!A1" display="Tồn kho" xr:uid="{00000000-0004-0000-0000-000003000000}"/>
    <hyperlink ref="B15" location="'5.tieu thu'!A1" display="Tiêu Thụ" xr:uid="{00000000-0004-0000-0000-000004000000}"/>
    <hyperlink ref="B16" location="'6.Doanh nghiep'!A1" display="Đăng ký DN" xr:uid="{00000000-0004-0000-0000-000005000000}"/>
    <hyperlink ref="B17" location="'7.Tong muc'!A1" display=" Tổng mức" xr:uid="{00000000-0004-0000-0000-000006000000}"/>
    <hyperlink ref="B18" location="'8.DTBLthang'!A1" display=" Doanh thu bán lẻ HH" xr:uid="{00000000-0004-0000-0000-000007000000}"/>
    <hyperlink ref="B20" location="'9.DT van tai'!A1" display=" DT vận tải" xr:uid="{00000000-0004-0000-0000-000008000000}"/>
    <hyperlink ref="B22" location="'10.Vantaithang'!A1" display=" Vận tải tháng" xr:uid="{00000000-0004-0000-0000-000009000000}"/>
    <hyperlink ref="B24" location="'11. Nhapkhau'!A1" display="Nhập khẩu" xr:uid="{00000000-0004-0000-0000-00000A000000}"/>
    <hyperlink ref="B25" location="'12.Xuatkhau'!A1" display=" Xuất khẩu" xr:uid="{00000000-0004-0000-0000-00000B000000}"/>
    <hyperlink ref="B26" location="'13.Thu NSNN'!A1" display="Thu ngân sách" xr:uid="{00000000-0004-0000-0000-00000C000000}"/>
    <hyperlink ref="B27" location="'14.Chi NSNN'!A1" display=" Chi ngân sách" xr:uid="{00000000-0004-0000-0000-00000D000000}"/>
    <hyperlink ref="B28" location="'15.NHNN'!A1" display="Hoạt động ngân hàng" xr:uid="{00000000-0004-0000-0000-00000E000000}"/>
    <hyperlink ref="B29" location="'16.Thu hut dau tu'!A1" display="Thu hút đầu tư" xr:uid="{00000000-0004-0000-0000-00000F000000}"/>
    <hyperlink ref="B31" location="'17.VonNSNNthang'!A1" display="Vốn đầu tư từ NSNN tháng" xr:uid="{00000000-0004-0000-0000-000010000000}"/>
    <hyperlink ref="B33" location="'18.CPI'!A1" display=" CPI" xr:uid="{00000000-0004-0000-0000-000011000000}"/>
    <hyperlink ref="B34" location="'19.XHMT'!A1" display="XHMT" xr:uid="{00000000-0004-0000-0000-000012000000}"/>
  </hyperlinks>
  <pageMargins left="1.1811023622047245" right="0.78740157480314965" top="0.78740157480314965" bottom="0.78740157480314965" header="0" footer="0"/>
  <pageSetup paperSize="9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33"/>
  <sheetViews>
    <sheetView zoomScaleNormal="100" workbookViewId="0">
      <selection activeCell="K10" sqref="K10"/>
    </sheetView>
  </sheetViews>
  <sheetFormatPr defaultRowHeight="24.95" customHeight="1"/>
  <cols>
    <col min="1" max="1" width="28.25" style="294" customWidth="1"/>
    <col min="2" max="2" width="9.125" style="294" customWidth="1"/>
    <col min="3" max="3" width="12.75" style="294" customWidth="1"/>
    <col min="4" max="4" width="12.875" style="294" customWidth="1"/>
    <col min="5" max="6" width="12.75" style="294" customWidth="1"/>
    <col min="7" max="7" width="12.375" style="294" customWidth="1"/>
    <col min="8" max="11" width="8" style="294" customWidth="1"/>
    <col min="12" max="230" width="9" style="294"/>
    <col min="231" max="231" width="29.625" style="294" customWidth="1"/>
    <col min="232" max="232" width="9" style="294" bestFit="1"/>
    <col min="233" max="233" width="6.875" style="294" bestFit="1" customWidth="1"/>
    <col min="234" max="234" width="6.125" style="294" bestFit="1" customWidth="1"/>
    <col min="235" max="235" width="6.625" style="294" bestFit="1" customWidth="1"/>
    <col min="236" max="237" width="9.375" style="294" customWidth="1"/>
    <col min="238" max="486" width="9" style="294"/>
    <col min="487" max="487" width="29.625" style="294" customWidth="1"/>
    <col min="488" max="488" width="9" style="294" bestFit="1"/>
    <col min="489" max="489" width="6.875" style="294" bestFit="1" customWidth="1"/>
    <col min="490" max="490" width="6.125" style="294" bestFit="1" customWidth="1"/>
    <col min="491" max="491" width="6.625" style="294" bestFit="1" customWidth="1"/>
    <col min="492" max="493" width="9.375" style="294" customWidth="1"/>
    <col min="494" max="742" width="9" style="294"/>
    <col min="743" max="743" width="29.625" style="294" customWidth="1"/>
    <col min="744" max="744" width="9" style="294" bestFit="1"/>
    <col min="745" max="745" width="6.875" style="294" bestFit="1" customWidth="1"/>
    <col min="746" max="746" width="6.125" style="294" bestFit="1" customWidth="1"/>
    <col min="747" max="747" width="6.625" style="294" bestFit="1" customWidth="1"/>
    <col min="748" max="749" width="9.375" style="294" customWidth="1"/>
    <col min="750" max="998" width="9" style="294"/>
    <col min="999" max="999" width="29.625" style="294" customWidth="1"/>
    <col min="1000" max="1000" width="9" style="294" bestFit="1"/>
    <col min="1001" max="1001" width="6.875" style="294" bestFit="1" customWidth="1"/>
    <col min="1002" max="1002" width="6.125" style="294" bestFit="1" customWidth="1"/>
    <col min="1003" max="1003" width="6.625" style="294" bestFit="1" customWidth="1"/>
    <col min="1004" max="1005" width="9.375" style="294" customWidth="1"/>
    <col min="1006" max="1254" width="9" style="294"/>
    <col min="1255" max="1255" width="29.625" style="294" customWidth="1"/>
    <col min="1256" max="1256" width="9" style="294" bestFit="1"/>
    <col min="1257" max="1257" width="6.875" style="294" bestFit="1" customWidth="1"/>
    <col min="1258" max="1258" width="6.125" style="294" bestFit="1" customWidth="1"/>
    <col min="1259" max="1259" width="6.625" style="294" bestFit="1" customWidth="1"/>
    <col min="1260" max="1261" width="9.375" style="294" customWidth="1"/>
    <col min="1262" max="1510" width="9" style="294"/>
    <col min="1511" max="1511" width="29.625" style="294" customWidth="1"/>
    <col min="1512" max="1512" width="9" style="294" bestFit="1"/>
    <col min="1513" max="1513" width="6.875" style="294" bestFit="1" customWidth="1"/>
    <col min="1514" max="1514" width="6.125" style="294" bestFit="1" customWidth="1"/>
    <col min="1515" max="1515" width="6.625" style="294" bestFit="1" customWidth="1"/>
    <col min="1516" max="1517" width="9.375" style="294" customWidth="1"/>
    <col min="1518" max="1766" width="9" style="294"/>
    <col min="1767" max="1767" width="29.625" style="294" customWidth="1"/>
    <col min="1768" max="1768" width="9" style="294" bestFit="1"/>
    <col min="1769" max="1769" width="6.875" style="294" bestFit="1" customWidth="1"/>
    <col min="1770" max="1770" width="6.125" style="294" bestFit="1" customWidth="1"/>
    <col min="1771" max="1771" width="6.625" style="294" bestFit="1" customWidth="1"/>
    <col min="1772" max="1773" width="9.375" style="294" customWidth="1"/>
    <col min="1774" max="2022" width="9" style="294"/>
    <col min="2023" max="2023" width="29.625" style="294" customWidth="1"/>
    <col min="2024" max="2024" width="9" style="294" bestFit="1"/>
    <col min="2025" max="2025" width="6.875" style="294" bestFit="1" customWidth="1"/>
    <col min="2026" max="2026" width="6.125" style="294" bestFit="1" customWidth="1"/>
    <col min="2027" max="2027" width="6.625" style="294" bestFit="1" customWidth="1"/>
    <col min="2028" max="2029" width="9.375" style="294" customWidth="1"/>
    <col min="2030" max="2278" width="9" style="294"/>
    <col min="2279" max="2279" width="29.625" style="294" customWidth="1"/>
    <col min="2280" max="2280" width="9" style="294" bestFit="1"/>
    <col min="2281" max="2281" width="6.875" style="294" bestFit="1" customWidth="1"/>
    <col min="2282" max="2282" width="6.125" style="294" bestFit="1" customWidth="1"/>
    <col min="2283" max="2283" width="6.625" style="294" bestFit="1" customWidth="1"/>
    <col min="2284" max="2285" width="9.375" style="294" customWidth="1"/>
    <col min="2286" max="2534" width="9" style="294"/>
    <col min="2535" max="2535" width="29.625" style="294" customWidth="1"/>
    <col min="2536" max="2536" width="9" style="294" bestFit="1"/>
    <col min="2537" max="2537" width="6.875" style="294" bestFit="1" customWidth="1"/>
    <col min="2538" max="2538" width="6.125" style="294" bestFit="1" customWidth="1"/>
    <col min="2539" max="2539" width="6.625" style="294" bestFit="1" customWidth="1"/>
    <col min="2540" max="2541" width="9.375" style="294" customWidth="1"/>
    <col min="2542" max="2790" width="9" style="294"/>
    <col min="2791" max="2791" width="29.625" style="294" customWidth="1"/>
    <col min="2792" max="2792" width="9" style="294" bestFit="1"/>
    <col min="2793" max="2793" width="6.875" style="294" bestFit="1" customWidth="1"/>
    <col min="2794" max="2794" width="6.125" style="294" bestFit="1" customWidth="1"/>
    <col min="2795" max="2795" width="6.625" style="294" bestFit="1" customWidth="1"/>
    <col min="2796" max="2797" width="9.375" style="294" customWidth="1"/>
    <col min="2798" max="3046" width="9" style="294"/>
    <col min="3047" max="3047" width="29.625" style="294" customWidth="1"/>
    <col min="3048" max="3048" width="9" style="294" bestFit="1"/>
    <col min="3049" max="3049" width="6.875" style="294" bestFit="1" customWidth="1"/>
    <col min="3050" max="3050" width="6.125" style="294" bestFit="1" customWidth="1"/>
    <col min="3051" max="3051" width="6.625" style="294" bestFit="1" customWidth="1"/>
    <col min="3052" max="3053" width="9.375" style="294" customWidth="1"/>
    <col min="3054" max="3302" width="9" style="294"/>
    <col min="3303" max="3303" width="29.625" style="294" customWidth="1"/>
    <col min="3304" max="3304" width="9" style="294" bestFit="1"/>
    <col min="3305" max="3305" width="6.875" style="294" bestFit="1" customWidth="1"/>
    <col min="3306" max="3306" width="6.125" style="294" bestFit="1" customWidth="1"/>
    <col min="3307" max="3307" width="6.625" style="294" bestFit="1" customWidth="1"/>
    <col min="3308" max="3309" width="9.375" style="294" customWidth="1"/>
    <col min="3310" max="3558" width="9" style="294"/>
    <col min="3559" max="3559" width="29.625" style="294" customWidth="1"/>
    <col min="3560" max="3560" width="9" style="294" bestFit="1"/>
    <col min="3561" max="3561" width="6.875" style="294" bestFit="1" customWidth="1"/>
    <col min="3562" max="3562" width="6.125" style="294" bestFit="1" customWidth="1"/>
    <col min="3563" max="3563" width="6.625" style="294" bestFit="1" customWidth="1"/>
    <col min="3564" max="3565" width="9.375" style="294" customWidth="1"/>
    <col min="3566" max="3814" width="9" style="294"/>
    <col min="3815" max="3815" width="29.625" style="294" customWidth="1"/>
    <col min="3816" max="3816" width="9" style="294" bestFit="1"/>
    <col min="3817" max="3817" width="6.875" style="294" bestFit="1" customWidth="1"/>
    <col min="3818" max="3818" width="6.125" style="294" bestFit="1" customWidth="1"/>
    <col min="3819" max="3819" width="6.625" style="294" bestFit="1" customWidth="1"/>
    <col min="3820" max="3821" width="9.375" style="294" customWidth="1"/>
    <col min="3822" max="4070" width="9" style="294"/>
    <col min="4071" max="4071" width="29.625" style="294" customWidth="1"/>
    <col min="4072" max="4072" width="9" style="294" bestFit="1"/>
    <col min="4073" max="4073" width="6.875" style="294" bestFit="1" customWidth="1"/>
    <col min="4074" max="4074" width="6.125" style="294" bestFit="1" customWidth="1"/>
    <col min="4075" max="4075" width="6.625" style="294" bestFit="1" customWidth="1"/>
    <col min="4076" max="4077" width="9.375" style="294" customWidth="1"/>
    <col min="4078" max="4326" width="9" style="294"/>
    <col min="4327" max="4327" width="29.625" style="294" customWidth="1"/>
    <col min="4328" max="4328" width="9" style="294" bestFit="1"/>
    <col min="4329" max="4329" width="6.875" style="294" bestFit="1" customWidth="1"/>
    <col min="4330" max="4330" width="6.125" style="294" bestFit="1" customWidth="1"/>
    <col min="4331" max="4331" width="6.625" style="294" bestFit="1" customWidth="1"/>
    <col min="4332" max="4333" width="9.375" style="294" customWidth="1"/>
    <col min="4334" max="4582" width="9" style="294"/>
    <col min="4583" max="4583" width="29.625" style="294" customWidth="1"/>
    <col min="4584" max="4584" width="9" style="294" bestFit="1"/>
    <col min="4585" max="4585" width="6.875" style="294" bestFit="1" customWidth="1"/>
    <col min="4586" max="4586" width="6.125" style="294" bestFit="1" customWidth="1"/>
    <col min="4587" max="4587" width="6.625" style="294" bestFit="1" customWidth="1"/>
    <col min="4588" max="4589" width="9.375" style="294" customWidth="1"/>
    <col min="4590" max="4838" width="9" style="294"/>
    <col min="4839" max="4839" width="29.625" style="294" customWidth="1"/>
    <col min="4840" max="4840" width="9" style="294" bestFit="1"/>
    <col min="4841" max="4841" width="6.875" style="294" bestFit="1" customWidth="1"/>
    <col min="4842" max="4842" width="6.125" style="294" bestFit="1" customWidth="1"/>
    <col min="4843" max="4843" width="6.625" style="294" bestFit="1" customWidth="1"/>
    <col min="4844" max="4845" width="9.375" style="294" customWidth="1"/>
    <col min="4846" max="5094" width="9" style="294"/>
    <col min="5095" max="5095" width="29.625" style="294" customWidth="1"/>
    <col min="5096" max="5096" width="9" style="294" bestFit="1"/>
    <col min="5097" max="5097" width="6.875" style="294" bestFit="1" customWidth="1"/>
    <col min="5098" max="5098" width="6.125" style="294" bestFit="1" customWidth="1"/>
    <col min="5099" max="5099" width="6.625" style="294" bestFit="1" customWidth="1"/>
    <col min="5100" max="5101" width="9.375" style="294" customWidth="1"/>
    <col min="5102" max="5350" width="9" style="294"/>
    <col min="5351" max="5351" width="29.625" style="294" customWidth="1"/>
    <col min="5352" max="5352" width="9" style="294" bestFit="1"/>
    <col min="5353" max="5353" width="6.875" style="294" bestFit="1" customWidth="1"/>
    <col min="5354" max="5354" width="6.125" style="294" bestFit="1" customWidth="1"/>
    <col min="5355" max="5355" width="6.625" style="294" bestFit="1" customWidth="1"/>
    <col min="5356" max="5357" width="9.375" style="294" customWidth="1"/>
    <col min="5358" max="5606" width="9" style="294"/>
    <col min="5607" max="5607" width="29.625" style="294" customWidth="1"/>
    <col min="5608" max="5608" width="9" style="294" bestFit="1"/>
    <col min="5609" max="5609" width="6.875" style="294" bestFit="1" customWidth="1"/>
    <col min="5610" max="5610" width="6.125" style="294" bestFit="1" customWidth="1"/>
    <col min="5611" max="5611" width="6.625" style="294" bestFit="1" customWidth="1"/>
    <col min="5612" max="5613" width="9.375" style="294" customWidth="1"/>
    <col min="5614" max="5862" width="9" style="294"/>
    <col min="5863" max="5863" width="29.625" style="294" customWidth="1"/>
    <col min="5864" max="5864" width="9" style="294" bestFit="1"/>
    <col min="5865" max="5865" width="6.875" style="294" bestFit="1" customWidth="1"/>
    <col min="5866" max="5866" width="6.125" style="294" bestFit="1" customWidth="1"/>
    <col min="5867" max="5867" width="6.625" style="294" bestFit="1" customWidth="1"/>
    <col min="5868" max="5869" width="9.375" style="294" customWidth="1"/>
    <col min="5870" max="6118" width="9" style="294"/>
    <col min="6119" max="6119" width="29.625" style="294" customWidth="1"/>
    <col min="6120" max="6120" width="9" style="294" bestFit="1"/>
    <col min="6121" max="6121" width="6.875" style="294" bestFit="1" customWidth="1"/>
    <col min="6122" max="6122" width="6.125" style="294" bestFit="1" customWidth="1"/>
    <col min="6123" max="6123" width="6.625" style="294" bestFit="1" customWidth="1"/>
    <col min="6124" max="6125" width="9.375" style="294" customWidth="1"/>
    <col min="6126" max="6374" width="9" style="294"/>
    <col min="6375" max="6375" width="29.625" style="294" customWidth="1"/>
    <col min="6376" max="6376" width="9" style="294" bestFit="1"/>
    <col min="6377" max="6377" width="6.875" style="294" bestFit="1" customWidth="1"/>
    <col min="6378" max="6378" width="6.125" style="294" bestFit="1" customWidth="1"/>
    <col min="6379" max="6379" width="6.625" style="294" bestFit="1" customWidth="1"/>
    <col min="6380" max="6381" width="9.375" style="294" customWidth="1"/>
    <col min="6382" max="6630" width="9" style="294"/>
    <col min="6631" max="6631" width="29.625" style="294" customWidth="1"/>
    <col min="6632" max="6632" width="9" style="294" bestFit="1"/>
    <col min="6633" max="6633" width="6.875" style="294" bestFit="1" customWidth="1"/>
    <col min="6634" max="6634" width="6.125" style="294" bestFit="1" customWidth="1"/>
    <col min="6635" max="6635" width="6.625" style="294" bestFit="1" customWidth="1"/>
    <col min="6636" max="6637" width="9.375" style="294" customWidth="1"/>
    <col min="6638" max="6886" width="9" style="294"/>
    <col min="6887" max="6887" width="29.625" style="294" customWidth="1"/>
    <col min="6888" max="6888" width="9" style="294" bestFit="1"/>
    <col min="6889" max="6889" width="6.875" style="294" bestFit="1" customWidth="1"/>
    <col min="6890" max="6890" width="6.125" style="294" bestFit="1" customWidth="1"/>
    <col min="6891" max="6891" width="6.625" style="294" bestFit="1" customWidth="1"/>
    <col min="6892" max="6893" width="9.375" style="294" customWidth="1"/>
    <col min="6894" max="7142" width="9" style="294"/>
    <col min="7143" max="7143" width="29.625" style="294" customWidth="1"/>
    <col min="7144" max="7144" width="9" style="294" bestFit="1"/>
    <col min="7145" max="7145" width="6.875" style="294" bestFit="1" customWidth="1"/>
    <col min="7146" max="7146" width="6.125" style="294" bestFit="1" customWidth="1"/>
    <col min="7147" max="7147" width="6.625" style="294" bestFit="1" customWidth="1"/>
    <col min="7148" max="7149" width="9.375" style="294" customWidth="1"/>
    <col min="7150" max="7398" width="9" style="294"/>
    <col min="7399" max="7399" width="29.625" style="294" customWidth="1"/>
    <col min="7400" max="7400" width="9" style="294" bestFit="1"/>
    <col min="7401" max="7401" width="6.875" style="294" bestFit="1" customWidth="1"/>
    <col min="7402" max="7402" width="6.125" style="294" bestFit="1" customWidth="1"/>
    <col min="7403" max="7403" width="6.625" style="294" bestFit="1" customWidth="1"/>
    <col min="7404" max="7405" width="9.375" style="294" customWidth="1"/>
    <col min="7406" max="7654" width="9" style="294"/>
    <col min="7655" max="7655" width="29.625" style="294" customWidth="1"/>
    <col min="7656" max="7656" width="9" style="294" bestFit="1"/>
    <col min="7657" max="7657" width="6.875" style="294" bestFit="1" customWidth="1"/>
    <col min="7658" max="7658" width="6.125" style="294" bestFit="1" customWidth="1"/>
    <col min="7659" max="7659" width="6.625" style="294" bestFit="1" customWidth="1"/>
    <col min="7660" max="7661" width="9.375" style="294" customWidth="1"/>
    <col min="7662" max="7910" width="9" style="294"/>
    <col min="7911" max="7911" width="29.625" style="294" customWidth="1"/>
    <col min="7912" max="7912" width="9" style="294" bestFit="1"/>
    <col min="7913" max="7913" width="6.875" style="294" bestFit="1" customWidth="1"/>
    <col min="7914" max="7914" width="6.125" style="294" bestFit="1" customWidth="1"/>
    <col min="7915" max="7915" width="6.625" style="294" bestFit="1" customWidth="1"/>
    <col min="7916" max="7917" width="9.375" style="294" customWidth="1"/>
    <col min="7918" max="8166" width="9" style="294"/>
    <col min="8167" max="8167" width="29.625" style="294" customWidth="1"/>
    <col min="8168" max="8168" width="9" style="294" bestFit="1"/>
    <col min="8169" max="8169" width="6.875" style="294" bestFit="1" customWidth="1"/>
    <col min="8170" max="8170" width="6.125" style="294" bestFit="1" customWidth="1"/>
    <col min="8171" max="8171" width="6.625" style="294" bestFit="1" customWidth="1"/>
    <col min="8172" max="8173" width="9.375" style="294" customWidth="1"/>
    <col min="8174" max="8422" width="9" style="294"/>
    <col min="8423" max="8423" width="29.625" style="294" customWidth="1"/>
    <col min="8424" max="8424" width="9" style="294" bestFit="1"/>
    <col min="8425" max="8425" width="6.875" style="294" bestFit="1" customWidth="1"/>
    <col min="8426" max="8426" width="6.125" style="294" bestFit="1" customWidth="1"/>
    <col min="8427" max="8427" width="6.625" style="294" bestFit="1" customWidth="1"/>
    <col min="8428" max="8429" width="9.375" style="294" customWidth="1"/>
    <col min="8430" max="8678" width="9" style="294"/>
    <col min="8679" max="8679" width="29.625" style="294" customWidth="1"/>
    <col min="8680" max="8680" width="9" style="294" bestFit="1"/>
    <col min="8681" max="8681" width="6.875" style="294" bestFit="1" customWidth="1"/>
    <col min="8682" max="8682" width="6.125" style="294" bestFit="1" customWidth="1"/>
    <col min="8683" max="8683" width="6.625" style="294" bestFit="1" customWidth="1"/>
    <col min="8684" max="8685" width="9.375" style="294" customWidth="1"/>
    <col min="8686" max="8934" width="9" style="294"/>
    <col min="8935" max="8935" width="29.625" style="294" customWidth="1"/>
    <col min="8936" max="8936" width="9" style="294" bestFit="1"/>
    <col min="8937" max="8937" width="6.875" style="294" bestFit="1" customWidth="1"/>
    <col min="8938" max="8938" width="6.125" style="294" bestFit="1" customWidth="1"/>
    <col min="8939" max="8939" width="6.625" style="294" bestFit="1" customWidth="1"/>
    <col min="8940" max="8941" width="9.375" style="294" customWidth="1"/>
    <col min="8942" max="9190" width="9" style="294"/>
    <col min="9191" max="9191" width="29.625" style="294" customWidth="1"/>
    <col min="9192" max="9192" width="9" style="294" bestFit="1"/>
    <col min="9193" max="9193" width="6.875" style="294" bestFit="1" customWidth="1"/>
    <col min="9194" max="9194" width="6.125" style="294" bestFit="1" customWidth="1"/>
    <col min="9195" max="9195" width="6.625" style="294" bestFit="1" customWidth="1"/>
    <col min="9196" max="9197" width="9.375" style="294" customWidth="1"/>
    <col min="9198" max="9446" width="9" style="294"/>
    <col min="9447" max="9447" width="29.625" style="294" customWidth="1"/>
    <col min="9448" max="9448" width="9" style="294" bestFit="1"/>
    <col min="9449" max="9449" width="6.875" style="294" bestFit="1" customWidth="1"/>
    <col min="9450" max="9450" width="6.125" style="294" bestFit="1" customWidth="1"/>
    <col min="9451" max="9451" width="6.625" style="294" bestFit="1" customWidth="1"/>
    <col min="9452" max="9453" width="9.375" style="294" customWidth="1"/>
    <col min="9454" max="9702" width="9" style="294"/>
    <col min="9703" max="9703" width="29.625" style="294" customWidth="1"/>
    <col min="9704" max="9704" width="9" style="294" bestFit="1"/>
    <col min="9705" max="9705" width="6.875" style="294" bestFit="1" customWidth="1"/>
    <col min="9706" max="9706" width="6.125" style="294" bestFit="1" customWidth="1"/>
    <col min="9707" max="9707" width="6.625" style="294" bestFit="1" customWidth="1"/>
    <col min="9708" max="9709" width="9.375" style="294" customWidth="1"/>
    <col min="9710" max="9958" width="9" style="294"/>
    <col min="9959" max="9959" width="29.625" style="294" customWidth="1"/>
    <col min="9960" max="9960" width="9" style="294" bestFit="1"/>
    <col min="9961" max="9961" width="6.875" style="294" bestFit="1" customWidth="1"/>
    <col min="9962" max="9962" width="6.125" style="294" bestFit="1" customWidth="1"/>
    <col min="9963" max="9963" width="6.625" style="294" bestFit="1" customWidth="1"/>
    <col min="9964" max="9965" width="9.375" style="294" customWidth="1"/>
    <col min="9966" max="10214" width="9" style="294"/>
    <col min="10215" max="10215" width="29.625" style="294" customWidth="1"/>
    <col min="10216" max="10216" width="9" style="294" bestFit="1"/>
    <col min="10217" max="10217" width="6.875" style="294" bestFit="1" customWidth="1"/>
    <col min="10218" max="10218" width="6.125" style="294" bestFit="1" customWidth="1"/>
    <col min="10219" max="10219" width="6.625" style="294" bestFit="1" customWidth="1"/>
    <col min="10220" max="10221" width="9.375" style="294" customWidth="1"/>
    <col min="10222" max="10470" width="9" style="294"/>
    <col min="10471" max="10471" width="29.625" style="294" customWidth="1"/>
    <col min="10472" max="10472" width="9" style="294" bestFit="1"/>
    <col min="10473" max="10473" width="6.875" style="294" bestFit="1" customWidth="1"/>
    <col min="10474" max="10474" width="6.125" style="294" bestFit="1" customWidth="1"/>
    <col min="10475" max="10475" width="6.625" style="294" bestFit="1" customWidth="1"/>
    <col min="10476" max="10477" width="9.375" style="294" customWidth="1"/>
    <col min="10478" max="10726" width="9" style="294"/>
    <col min="10727" max="10727" width="29.625" style="294" customWidth="1"/>
    <col min="10728" max="10728" width="9" style="294" bestFit="1"/>
    <col min="10729" max="10729" width="6.875" style="294" bestFit="1" customWidth="1"/>
    <col min="10730" max="10730" width="6.125" style="294" bestFit="1" customWidth="1"/>
    <col min="10731" max="10731" width="6.625" style="294" bestFit="1" customWidth="1"/>
    <col min="10732" max="10733" width="9.375" style="294" customWidth="1"/>
    <col min="10734" max="10982" width="9" style="294"/>
    <col min="10983" max="10983" width="29.625" style="294" customWidth="1"/>
    <col min="10984" max="10984" width="9" style="294" bestFit="1"/>
    <col min="10985" max="10985" width="6.875" style="294" bestFit="1" customWidth="1"/>
    <col min="10986" max="10986" width="6.125" style="294" bestFit="1" customWidth="1"/>
    <col min="10987" max="10987" width="6.625" style="294" bestFit="1" customWidth="1"/>
    <col min="10988" max="10989" width="9.375" style="294" customWidth="1"/>
    <col min="10990" max="11238" width="9" style="294"/>
    <col min="11239" max="11239" width="29.625" style="294" customWidth="1"/>
    <col min="11240" max="11240" width="9" style="294" bestFit="1"/>
    <col min="11241" max="11241" width="6.875" style="294" bestFit="1" customWidth="1"/>
    <col min="11242" max="11242" width="6.125" style="294" bestFit="1" customWidth="1"/>
    <col min="11243" max="11243" width="6.625" style="294" bestFit="1" customWidth="1"/>
    <col min="11244" max="11245" width="9.375" style="294" customWidth="1"/>
    <col min="11246" max="11494" width="9" style="294"/>
    <col min="11495" max="11495" width="29.625" style="294" customWidth="1"/>
    <col min="11496" max="11496" width="9" style="294" bestFit="1"/>
    <col min="11497" max="11497" width="6.875" style="294" bestFit="1" customWidth="1"/>
    <col min="11498" max="11498" width="6.125" style="294" bestFit="1" customWidth="1"/>
    <col min="11499" max="11499" width="6.625" style="294" bestFit="1" customWidth="1"/>
    <col min="11500" max="11501" width="9.375" style="294" customWidth="1"/>
    <col min="11502" max="11750" width="9" style="294"/>
    <col min="11751" max="11751" width="29.625" style="294" customWidth="1"/>
    <col min="11752" max="11752" width="9" style="294" bestFit="1"/>
    <col min="11753" max="11753" width="6.875" style="294" bestFit="1" customWidth="1"/>
    <col min="11754" max="11754" width="6.125" style="294" bestFit="1" customWidth="1"/>
    <col min="11755" max="11755" width="6.625" style="294" bestFit="1" customWidth="1"/>
    <col min="11756" max="11757" width="9.375" style="294" customWidth="1"/>
    <col min="11758" max="12006" width="9" style="294"/>
    <col min="12007" max="12007" width="29.625" style="294" customWidth="1"/>
    <col min="12008" max="12008" width="9" style="294" bestFit="1"/>
    <col min="12009" max="12009" width="6.875" style="294" bestFit="1" customWidth="1"/>
    <col min="12010" max="12010" width="6.125" style="294" bestFit="1" customWidth="1"/>
    <col min="12011" max="12011" width="6.625" style="294" bestFit="1" customWidth="1"/>
    <col min="12012" max="12013" width="9.375" style="294" customWidth="1"/>
    <col min="12014" max="12262" width="9" style="294"/>
    <col min="12263" max="12263" width="29.625" style="294" customWidth="1"/>
    <col min="12264" max="12264" width="9" style="294" bestFit="1"/>
    <col min="12265" max="12265" width="6.875" style="294" bestFit="1" customWidth="1"/>
    <col min="12266" max="12266" width="6.125" style="294" bestFit="1" customWidth="1"/>
    <col min="12267" max="12267" width="6.625" style="294" bestFit="1" customWidth="1"/>
    <col min="12268" max="12269" width="9.375" style="294" customWidth="1"/>
    <col min="12270" max="12518" width="9" style="294"/>
    <col min="12519" max="12519" width="29.625" style="294" customWidth="1"/>
    <col min="12520" max="12520" width="9" style="294" bestFit="1"/>
    <col min="12521" max="12521" width="6.875" style="294" bestFit="1" customWidth="1"/>
    <col min="12522" max="12522" width="6.125" style="294" bestFit="1" customWidth="1"/>
    <col min="12523" max="12523" width="6.625" style="294" bestFit="1" customWidth="1"/>
    <col min="12524" max="12525" width="9.375" style="294" customWidth="1"/>
    <col min="12526" max="12774" width="9" style="294"/>
    <col min="12775" max="12775" width="29.625" style="294" customWidth="1"/>
    <col min="12776" max="12776" width="9" style="294" bestFit="1"/>
    <col min="12777" max="12777" width="6.875" style="294" bestFit="1" customWidth="1"/>
    <col min="12778" max="12778" width="6.125" style="294" bestFit="1" customWidth="1"/>
    <col min="12779" max="12779" width="6.625" style="294" bestFit="1" customWidth="1"/>
    <col min="12780" max="12781" width="9.375" style="294" customWidth="1"/>
    <col min="12782" max="13030" width="9" style="294"/>
    <col min="13031" max="13031" width="29.625" style="294" customWidth="1"/>
    <col min="13032" max="13032" width="9" style="294" bestFit="1"/>
    <col min="13033" max="13033" width="6.875" style="294" bestFit="1" customWidth="1"/>
    <col min="13034" max="13034" width="6.125" style="294" bestFit="1" customWidth="1"/>
    <col min="13035" max="13035" width="6.625" style="294" bestFit="1" customWidth="1"/>
    <col min="13036" max="13037" width="9.375" style="294" customWidth="1"/>
    <col min="13038" max="13286" width="9" style="294"/>
    <col min="13287" max="13287" width="29.625" style="294" customWidth="1"/>
    <col min="13288" max="13288" width="9" style="294" bestFit="1"/>
    <col min="13289" max="13289" width="6.875" style="294" bestFit="1" customWidth="1"/>
    <col min="13290" max="13290" width="6.125" style="294" bestFit="1" customWidth="1"/>
    <col min="13291" max="13291" width="6.625" style="294" bestFit="1" customWidth="1"/>
    <col min="13292" max="13293" width="9.375" style="294" customWidth="1"/>
    <col min="13294" max="13542" width="9" style="294"/>
    <col min="13543" max="13543" width="29.625" style="294" customWidth="1"/>
    <col min="13544" max="13544" width="9" style="294" bestFit="1"/>
    <col min="13545" max="13545" width="6.875" style="294" bestFit="1" customWidth="1"/>
    <col min="13546" max="13546" width="6.125" style="294" bestFit="1" customWidth="1"/>
    <col min="13547" max="13547" width="6.625" style="294" bestFit="1" customWidth="1"/>
    <col min="13548" max="13549" width="9.375" style="294" customWidth="1"/>
    <col min="13550" max="13798" width="9" style="294"/>
    <col min="13799" max="13799" width="29.625" style="294" customWidth="1"/>
    <col min="13800" max="13800" width="9" style="294" bestFit="1"/>
    <col min="13801" max="13801" width="6.875" style="294" bestFit="1" customWidth="1"/>
    <col min="13802" max="13802" width="6.125" style="294" bestFit="1" customWidth="1"/>
    <col min="13803" max="13803" width="6.625" style="294" bestFit="1" customWidth="1"/>
    <col min="13804" max="13805" width="9.375" style="294" customWidth="1"/>
    <col min="13806" max="14054" width="9" style="294"/>
    <col min="14055" max="14055" width="29.625" style="294" customWidth="1"/>
    <col min="14056" max="14056" width="9" style="294" bestFit="1"/>
    <col min="14057" max="14057" width="6.875" style="294" bestFit="1" customWidth="1"/>
    <col min="14058" max="14058" width="6.125" style="294" bestFit="1" customWidth="1"/>
    <col min="14059" max="14059" width="6.625" style="294" bestFit="1" customWidth="1"/>
    <col min="14060" max="14061" width="9.375" style="294" customWidth="1"/>
    <col min="14062" max="14310" width="9" style="294"/>
    <col min="14311" max="14311" width="29.625" style="294" customWidth="1"/>
    <col min="14312" max="14312" width="9" style="294" bestFit="1"/>
    <col min="14313" max="14313" width="6.875" style="294" bestFit="1" customWidth="1"/>
    <col min="14314" max="14314" width="6.125" style="294" bestFit="1" customWidth="1"/>
    <col min="14315" max="14315" width="6.625" style="294" bestFit="1" customWidth="1"/>
    <col min="14316" max="14317" width="9.375" style="294" customWidth="1"/>
    <col min="14318" max="14566" width="9" style="294"/>
    <col min="14567" max="14567" width="29.625" style="294" customWidth="1"/>
    <col min="14568" max="14568" width="9" style="294" bestFit="1"/>
    <col min="14569" max="14569" width="6.875" style="294" bestFit="1" customWidth="1"/>
    <col min="14570" max="14570" width="6.125" style="294" bestFit="1" customWidth="1"/>
    <col min="14571" max="14571" width="6.625" style="294" bestFit="1" customWidth="1"/>
    <col min="14572" max="14573" width="9.375" style="294" customWidth="1"/>
    <col min="14574" max="14822" width="9" style="294"/>
    <col min="14823" max="14823" width="29.625" style="294" customWidth="1"/>
    <col min="14824" max="14824" width="9" style="294" bestFit="1"/>
    <col min="14825" max="14825" width="6.875" style="294" bestFit="1" customWidth="1"/>
    <col min="14826" max="14826" width="6.125" style="294" bestFit="1" customWidth="1"/>
    <col min="14827" max="14827" width="6.625" style="294" bestFit="1" customWidth="1"/>
    <col min="14828" max="14829" width="9.375" style="294" customWidth="1"/>
    <col min="14830" max="15078" width="9" style="294"/>
    <col min="15079" max="15079" width="29.625" style="294" customWidth="1"/>
    <col min="15080" max="15080" width="9" style="294" bestFit="1"/>
    <col min="15081" max="15081" width="6.875" style="294" bestFit="1" customWidth="1"/>
    <col min="15082" max="15082" width="6.125" style="294" bestFit="1" customWidth="1"/>
    <col min="15083" max="15083" width="6.625" style="294" bestFit="1" customWidth="1"/>
    <col min="15084" max="15085" width="9.375" style="294" customWidth="1"/>
    <col min="15086" max="15334" width="9" style="294"/>
    <col min="15335" max="15335" width="29.625" style="294" customWidth="1"/>
    <col min="15336" max="15336" width="9" style="294" bestFit="1"/>
    <col min="15337" max="15337" width="6.875" style="294" bestFit="1" customWidth="1"/>
    <col min="15338" max="15338" width="6.125" style="294" bestFit="1" customWidth="1"/>
    <col min="15339" max="15339" width="6.625" style="294" bestFit="1" customWidth="1"/>
    <col min="15340" max="15341" width="9.375" style="294" customWidth="1"/>
    <col min="15342" max="15590" width="9" style="294"/>
    <col min="15591" max="15591" width="29.625" style="294" customWidth="1"/>
    <col min="15592" max="15592" width="9" style="294" bestFit="1"/>
    <col min="15593" max="15593" width="6.875" style="294" bestFit="1" customWidth="1"/>
    <col min="15594" max="15594" width="6.125" style="294" bestFit="1" customWidth="1"/>
    <col min="15595" max="15595" width="6.625" style="294" bestFit="1" customWidth="1"/>
    <col min="15596" max="15597" width="9.375" style="294" customWidth="1"/>
    <col min="15598" max="15846" width="9" style="294"/>
    <col min="15847" max="15847" width="29.625" style="294" customWidth="1"/>
    <col min="15848" max="15848" width="9" style="294" bestFit="1"/>
    <col min="15849" max="15849" width="6.875" style="294" bestFit="1" customWidth="1"/>
    <col min="15850" max="15850" width="6.125" style="294" bestFit="1" customWidth="1"/>
    <col min="15851" max="15851" width="6.625" style="294" bestFit="1" customWidth="1"/>
    <col min="15852" max="15853" width="9.375" style="294" customWidth="1"/>
    <col min="15854" max="16102" width="9" style="294"/>
    <col min="16103" max="16103" width="29.625" style="294" customWidth="1"/>
    <col min="16104" max="16104" width="9" style="294" bestFit="1"/>
    <col min="16105" max="16105" width="6.875" style="294" bestFit="1" customWidth="1"/>
    <col min="16106" max="16106" width="6.125" style="294" bestFit="1" customWidth="1"/>
    <col min="16107" max="16107" width="6.625" style="294" bestFit="1" customWidth="1"/>
    <col min="16108" max="16109" width="9.375" style="294" customWidth="1"/>
    <col min="16110" max="16384" width="9" style="294"/>
  </cols>
  <sheetData>
    <row r="1" spans="1:12" ht="15.75" customHeight="1">
      <c r="A1" s="860" t="s">
        <v>561</v>
      </c>
      <c r="B1" s="860"/>
      <c r="C1" s="860"/>
      <c r="D1" s="860"/>
      <c r="E1" s="860"/>
      <c r="F1" s="860"/>
      <c r="G1" s="860"/>
      <c r="H1" s="608"/>
    </row>
    <row r="2" spans="1:12" s="290" customFormat="1" ht="25.5" customHeight="1">
      <c r="A2" s="860"/>
      <c r="B2" s="860"/>
      <c r="C2" s="860"/>
      <c r="D2" s="860"/>
      <c r="E2" s="860"/>
      <c r="F2" s="860"/>
      <c r="G2" s="860"/>
      <c r="H2" s="608"/>
    </row>
    <row r="3" spans="1:12" s="290" customFormat="1" ht="25.5" customHeight="1">
      <c r="A3" s="506"/>
      <c r="B3" s="506"/>
      <c r="C3" s="506"/>
      <c r="D3" s="506"/>
      <c r="E3" s="506"/>
      <c r="F3" s="506"/>
      <c r="G3" s="506"/>
    </row>
    <row r="4" spans="1:12" s="290" customFormat="1" ht="27" customHeight="1">
      <c r="A4" s="861"/>
      <c r="B4" s="863" t="s">
        <v>310</v>
      </c>
      <c r="C4" s="863" t="s">
        <v>562</v>
      </c>
      <c r="D4" s="863" t="s">
        <v>563</v>
      </c>
      <c r="E4" s="863" t="s">
        <v>564</v>
      </c>
      <c r="F4" s="850" t="s">
        <v>70</v>
      </c>
      <c r="G4" s="850"/>
    </row>
    <row r="5" spans="1:12" ht="45" customHeight="1">
      <c r="A5" s="862"/>
      <c r="B5" s="864"/>
      <c r="C5" s="864"/>
      <c r="D5" s="864"/>
      <c r="E5" s="864"/>
      <c r="F5" s="289" t="s">
        <v>550</v>
      </c>
      <c r="G5" s="289" t="s">
        <v>551</v>
      </c>
    </row>
    <row r="6" spans="1:12" ht="20.100000000000001" customHeight="1">
      <c r="A6" s="167" t="s">
        <v>311</v>
      </c>
      <c r="B6" s="292" t="s">
        <v>119</v>
      </c>
      <c r="C6" s="609">
        <v>47487</v>
      </c>
      <c r="D6" s="609">
        <v>50456</v>
      </c>
      <c r="E6" s="609">
        <v>145873</v>
      </c>
      <c r="F6" s="610">
        <v>147.951793097381</v>
      </c>
      <c r="G6" s="610">
        <v>124.334529461401</v>
      </c>
    </row>
    <row r="7" spans="1:12" ht="20.100000000000001" customHeight="1">
      <c r="A7" s="167" t="s">
        <v>312</v>
      </c>
      <c r="B7" s="292" t="s">
        <v>120</v>
      </c>
      <c r="C7" s="609">
        <v>5854.2267682768206</v>
      </c>
      <c r="D7" s="609">
        <v>6058.0668643181598</v>
      </c>
      <c r="E7" s="609">
        <v>18538.259867118039</v>
      </c>
      <c r="F7" s="610">
        <v>108.97093895680247</v>
      </c>
      <c r="G7" s="610">
        <v>104.41547183715882</v>
      </c>
      <c r="H7" s="479"/>
      <c r="I7" s="479"/>
      <c r="J7" s="479"/>
      <c r="K7" s="479"/>
      <c r="L7" s="479"/>
    </row>
    <row r="8" spans="1:12" ht="20.100000000000001" customHeight="1">
      <c r="A8" s="167" t="s">
        <v>313</v>
      </c>
      <c r="B8" s="292" t="s">
        <v>121</v>
      </c>
      <c r="C8" s="609">
        <v>1016.3820109097001</v>
      </c>
      <c r="D8" s="609">
        <v>1073.1938257783299</v>
      </c>
      <c r="E8" s="609">
        <v>2931.0333865319999</v>
      </c>
      <c r="F8" s="610">
        <v>139.19157533048099</v>
      </c>
      <c r="G8" s="610">
        <v>150.33309638091899</v>
      </c>
      <c r="H8" s="479"/>
      <c r="I8" s="479"/>
      <c r="J8" s="479"/>
      <c r="K8" s="479"/>
      <c r="L8" s="479"/>
    </row>
    <row r="9" spans="1:12" ht="20.100000000000001" customHeight="1">
      <c r="A9" s="167" t="s">
        <v>314</v>
      </c>
      <c r="B9" s="292" t="s">
        <v>122</v>
      </c>
      <c r="C9" s="609">
        <v>4814.9285982851197</v>
      </c>
      <c r="D9" s="609">
        <v>8307.3557689144709</v>
      </c>
      <c r="E9" s="609">
        <v>19256.118657725401</v>
      </c>
      <c r="F9" s="610">
        <v>100.2185601723</v>
      </c>
      <c r="G9" s="610">
        <v>104.76058237791101</v>
      </c>
      <c r="H9" s="479"/>
      <c r="I9" s="479"/>
      <c r="J9" s="479"/>
      <c r="K9" s="479"/>
      <c r="L9" s="479"/>
    </row>
    <row r="10" spans="1:12" ht="20.100000000000001" customHeight="1">
      <c r="A10" s="167" t="s">
        <v>315</v>
      </c>
      <c r="B10" s="292" t="s">
        <v>125</v>
      </c>
      <c r="C10" s="609">
        <v>975863</v>
      </c>
      <c r="D10" s="609">
        <v>975863</v>
      </c>
      <c r="E10" s="609">
        <v>2124075</v>
      </c>
      <c r="F10" s="610">
        <v>149.46408988708976</v>
      </c>
      <c r="G10" s="610">
        <v>206.49513139781769</v>
      </c>
      <c r="H10" s="479"/>
      <c r="I10" s="479"/>
      <c r="J10" s="479"/>
      <c r="K10" s="479"/>
      <c r="L10" s="479"/>
    </row>
    <row r="11" spans="1:12" ht="20.100000000000001" customHeight="1">
      <c r="A11" s="167" t="s">
        <v>316</v>
      </c>
      <c r="B11" s="292" t="s">
        <v>125</v>
      </c>
      <c r="C11" s="609">
        <v>266765</v>
      </c>
      <c r="D11" s="609">
        <v>266765</v>
      </c>
      <c r="E11" s="609">
        <v>817400</v>
      </c>
      <c r="F11" s="610">
        <v>87.937934308205541</v>
      </c>
      <c r="G11" s="610">
        <v>108.23450898555637</v>
      </c>
      <c r="H11" s="479"/>
      <c r="I11" s="479"/>
      <c r="J11" s="479"/>
      <c r="K11" s="479"/>
      <c r="L11" s="479"/>
    </row>
    <row r="12" spans="1:12" ht="20.100000000000001" customHeight="1">
      <c r="A12" s="167" t="s">
        <v>317</v>
      </c>
      <c r="B12" s="292" t="s">
        <v>125</v>
      </c>
      <c r="C12" s="609">
        <v>2394921</v>
      </c>
      <c r="D12" s="609">
        <v>2500000</v>
      </c>
      <c r="E12" s="609">
        <v>6599139</v>
      </c>
      <c r="F12" s="610">
        <v>128.23906223390395</v>
      </c>
      <c r="G12" s="610">
        <v>150.65492074631402</v>
      </c>
      <c r="H12" s="479"/>
      <c r="I12" s="479"/>
      <c r="J12" s="479"/>
      <c r="K12" s="479"/>
      <c r="L12" s="479"/>
    </row>
    <row r="13" spans="1:12" ht="20.100000000000001" customHeight="1">
      <c r="A13" s="167" t="s">
        <v>318</v>
      </c>
      <c r="B13" s="292" t="s">
        <v>123</v>
      </c>
      <c r="C13" s="609">
        <v>8572.0410327048994</v>
      </c>
      <c r="D13" s="609">
        <v>11489.7980228383</v>
      </c>
      <c r="E13" s="609">
        <v>33999.724826742298</v>
      </c>
      <c r="F13" s="610">
        <v>118.44429904111304</v>
      </c>
      <c r="G13" s="610">
        <v>95.589231633189939</v>
      </c>
      <c r="H13" s="479"/>
      <c r="I13" s="479"/>
      <c r="J13" s="479"/>
      <c r="K13" s="479"/>
      <c r="L13" s="479"/>
    </row>
    <row r="14" spans="1:12" ht="20.100000000000001" customHeight="1">
      <c r="A14" s="167" t="s">
        <v>319</v>
      </c>
      <c r="B14" s="292" t="s">
        <v>124</v>
      </c>
      <c r="C14" s="609">
        <v>3410</v>
      </c>
      <c r="D14" s="609">
        <v>1736</v>
      </c>
      <c r="E14" s="609">
        <v>10045</v>
      </c>
      <c r="F14" s="610">
        <v>56.436931079323799</v>
      </c>
      <c r="G14" s="610">
        <v>190.066225165563</v>
      </c>
      <c r="H14" s="479"/>
      <c r="I14" s="479"/>
      <c r="J14" s="479"/>
      <c r="K14" s="479"/>
      <c r="L14" s="479"/>
    </row>
    <row r="15" spans="1:12" ht="20.100000000000001" customHeight="1">
      <c r="A15" s="167" t="s">
        <v>320</v>
      </c>
      <c r="B15" s="292" t="s">
        <v>125</v>
      </c>
      <c r="C15" s="609">
        <v>2510</v>
      </c>
      <c r="D15" s="609">
        <v>3371</v>
      </c>
      <c r="E15" s="609">
        <v>9370</v>
      </c>
      <c r="F15" s="610">
        <v>109.554761130972</v>
      </c>
      <c r="G15" s="610">
        <v>127.22335369993201</v>
      </c>
      <c r="H15" s="479"/>
      <c r="I15" s="479"/>
      <c r="J15" s="479"/>
      <c r="K15" s="479"/>
      <c r="L15" s="479"/>
    </row>
    <row r="16" spans="1:12" ht="20.100000000000001" customHeight="1">
      <c r="A16" s="167" t="s">
        <v>321</v>
      </c>
      <c r="B16" s="292" t="s">
        <v>125</v>
      </c>
      <c r="C16" s="609">
        <v>137038</v>
      </c>
      <c r="D16" s="609">
        <v>126318</v>
      </c>
      <c r="E16" s="609">
        <v>395549</v>
      </c>
      <c r="F16" s="610">
        <v>92.0933487893966</v>
      </c>
      <c r="G16" s="610">
        <v>106.56355573755501</v>
      </c>
      <c r="H16" s="479"/>
      <c r="I16" s="479"/>
      <c r="J16" s="479"/>
      <c r="K16" s="479"/>
      <c r="L16" s="479"/>
    </row>
    <row r="17" spans="1:12" ht="20.100000000000001" customHeight="1">
      <c r="A17" s="167" t="s">
        <v>322</v>
      </c>
      <c r="B17" s="292" t="s">
        <v>126</v>
      </c>
      <c r="C17" s="609">
        <v>365.73184012357598</v>
      </c>
      <c r="D17" s="609">
        <v>409.11894960417101</v>
      </c>
      <c r="E17" s="609">
        <v>1152.6752809422701</v>
      </c>
      <c r="F17" s="610">
        <v>104.24577979719</v>
      </c>
      <c r="G17" s="610">
        <v>106.89269991458001</v>
      </c>
      <c r="H17" s="479"/>
      <c r="I17" s="479"/>
      <c r="J17" s="479"/>
      <c r="K17" s="479"/>
      <c r="L17" s="479"/>
    </row>
    <row r="18" spans="1:12" ht="20.100000000000001" customHeight="1">
      <c r="A18" s="167" t="s">
        <v>323</v>
      </c>
      <c r="B18" s="292" t="s">
        <v>127</v>
      </c>
      <c r="C18" s="609">
        <v>2881.1811448661801</v>
      </c>
      <c r="D18" s="609">
        <v>2896.3583554566999</v>
      </c>
      <c r="E18" s="609">
        <v>8648.5089689316192</v>
      </c>
      <c r="F18" s="610">
        <v>114.90692248865</v>
      </c>
      <c r="G18" s="610">
        <v>112.67812721044599</v>
      </c>
      <c r="H18" s="479"/>
      <c r="I18" s="479"/>
      <c r="J18" s="479"/>
      <c r="K18" s="479"/>
      <c r="L18" s="479"/>
    </row>
    <row r="19" spans="1:12" ht="12.75"/>
    <row r="20" spans="1:12" ht="12.75"/>
    <row r="21" spans="1:12" ht="12.75"/>
    <row r="22" spans="1:12" ht="12.75"/>
    <row r="23" spans="1:12" ht="12.75"/>
    <row r="24" spans="1:12" ht="12.75"/>
    <row r="25" spans="1:12" ht="12.75"/>
    <row r="26" spans="1:12" ht="12.75"/>
    <row r="27" spans="1:12" ht="12.75"/>
    <row r="28" spans="1:12" ht="12.75"/>
    <row r="29" spans="1:12" ht="12.75"/>
    <row r="30" spans="1:12" ht="12.75"/>
    <row r="31" spans="1:12" ht="12.75"/>
    <row r="32" spans="1:12" ht="12.75"/>
    <row r="33" ht="12.75"/>
  </sheetData>
  <mergeCells count="7">
    <mergeCell ref="A1:G2"/>
    <mergeCell ref="A4:A5"/>
    <mergeCell ref="F4:G4"/>
    <mergeCell ref="C4:C5"/>
    <mergeCell ref="B4:B5"/>
    <mergeCell ref="D4:D5"/>
    <mergeCell ref="E4:E5"/>
  </mergeCells>
  <pageMargins left="1.1811023622047245" right="0.78740157480314965" top="0.78740157480314965" bottom="0.78740157480314965" header="0" footer="0"/>
  <pageSetup paperSize="9" scale="74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9"/>
  <sheetViews>
    <sheetView workbookViewId="0">
      <selection activeCell="N9" sqref="N9"/>
    </sheetView>
  </sheetViews>
  <sheetFormatPr defaultRowHeight="24.95" customHeight="1"/>
  <cols>
    <col min="1" max="1" width="25.625" style="33" customWidth="1"/>
    <col min="2" max="4" width="10.5" style="33" customWidth="1"/>
    <col min="5" max="6" width="12.875" style="33" customWidth="1"/>
    <col min="7" max="7" width="12.625" style="33" customWidth="1"/>
    <col min="8" max="8" width="12.75" style="33" customWidth="1"/>
    <col min="9" max="9" width="9" style="33" customWidth="1"/>
    <col min="10" max="240" width="9" style="33"/>
    <col min="241" max="241" width="29.625" style="33" customWidth="1"/>
    <col min="242" max="242" width="9" style="33" bestFit="1" customWidth="1"/>
    <col min="243" max="243" width="6.875" style="33" bestFit="1" customWidth="1"/>
    <col min="244" max="244" width="6.125" style="33" bestFit="1" customWidth="1"/>
    <col min="245" max="245" width="6.625" style="33" bestFit="1" customWidth="1"/>
    <col min="246" max="247" width="9.375" style="33" customWidth="1"/>
    <col min="248" max="496" width="9" style="33"/>
    <col min="497" max="497" width="29.625" style="33" customWidth="1"/>
    <col min="498" max="498" width="9" style="33" bestFit="1" customWidth="1"/>
    <col min="499" max="499" width="6.875" style="33" bestFit="1" customWidth="1"/>
    <col min="500" max="500" width="6.125" style="33" bestFit="1" customWidth="1"/>
    <col min="501" max="501" width="6.625" style="33" bestFit="1" customWidth="1"/>
    <col min="502" max="503" width="9.375" style="33" customWidth="1"/>
    <col min="504" max="752" width="9" style="33"/>
    <col min="753" max="753" width="29.625" style="33" customWidth="1"/>
    <col min="754" max="754" width="9" style="33" bestFit="1" customWidth="1"/>
    <col min="755" max="755" width="6.875" style="33" bestFit="1" customWidth="1"/>
    <col min="756" max="756" width="6.125" style="33" bestFit="1" customWidth="1"/>
    <col min="757" max="757" width="6.625" style="33" bestFit="1" customWidth="1"/>
    <col min="758" max="759" width="9.375" style="33" customWidth="1"/>
    <col min="760" max="1008" width="9" style="33"/>
    <col min="1009" max="1009" width="29.625" style="33" customWidth="1"/>
    <col min="1010" max="1010" width="9" style="33" bestFit="1" customWidth="1"/>
    <col min="1011" max="1011" width="6.875" style="33" bestFit="1" customWidth="1"/>
    <col min="1012" max="1012" width="6.125" style="33" bestFit="1" customWidth="1"/>
    <col min="1013" max="1013" width="6.625" style="33" bestFit="1" customWidth="1"/>
    <col min="1014" max="1015" width="9.375" style="33" customWidth="1"/>
    <col min="1016" max="1264" width="9" style="33"/>
    <col min="1265" max="1265" width="29.625" style="33" customWidth="1"/>
    <col min="1266" max="1266" width="9" style="33" bestFit="1" customWidth="1"/>
    <col min="1267" max="1267" width="6.875" style="33" bestFit="1" customWidth="1"/>
    <col min="1268" max="1268" width="6.125" style="33" bestFit="1" customWidth="1"/>
    <col min="1269" max="1269" width="6.625" style="33" bestFit="1" customWidth="1"/>
    <col min="1270" max="1271" width="9.375" style="33" customWidth="1"/>
    <col min="1272" max="1520" width="9" style="33"/>
    <col min="1521" max="1521" width="29.625" style="33" customWidth="1"/>
    <col min="1522" max="1522" width="9" style="33" bestFit="1" customWidth="1"/>
    <col min="1523" max="1523" width="6.875" style="33" bestFit="1" customWidth="1"/>
    <col min="1524" max="1524" width="6.125" style="33" bestFit="1" customWidth="1"/>
    <col min="1525" max="1525" width="6.625" style="33" bestFit="1" customWidth="1"/>
    <col min="1526" max="1527" width="9.375" style="33" customWidth="1"/>
    <col min="1528" max="1776" width="9" style="33"/>
    <col min="1777" max="1777" width="29.625" style="33" customWidth="1"/>
    <col min="1778" max="1778" width="9" style="33" bestFit="1" customWidth="1"/>
    <col min="1779" max="1779" width="6.875" style="33" bestFit="1" customWidth="1"/>
    <col min="1780" max="1780" width="6.125" style="33" bestFit="1" customWidth="1"/>
    <col min="1781" max="1781" width="6.625" style="33" bestFit="1" customWidth="1"/>
    <col min="1782" max="1783" width="9.375" style="33" customWidth="1"/>
    <col min="1784" max="2032" width="9" style="33"/>
    <col min="2033" max="2033" width="29.625" style="33" customWidth="1"/>
    <col min="2034" max="2034" width="9" style="33" bestFit="1" customWidth="1"/>
    <col min="2035" max="2035" width="6.875" style="33" bestFit="1" customWidth="1"/>
    <col min="2036" max="2036" width="6.125" style="33" bestFit="1" customWidth="1"/>
    <col min="2037" max="2037" width="6.625" style="33" bestFit="1" customWidth="1"/>
    <col min="2038" max="2039" width="9.375" style="33" customWidth="1"/>
    <col min="2040" max="2288" width="9" style="33"/>
    <col min="2289" max="2289" width="29.625" style="33" customWidth="1"/>
    <col min="2290" max="2290" width="9" style="33" bestFit="1" customWidth="1"/>
    <col min="2291" max="2291" width="6.875" style="33" bestFit="1" customWidth="1"/>
    <col min="2292" max="2292" width="6.125" style="33" bestFit="1" customWidth="1"/>
    <col min="2293" max="2293" width="6.625" style="33" bestFit="1" customWidth="1"/>
    <col min="2294" max="2295" width="9.375" style="33" customWidth="1"/>
    <col min="2296" max="2544" width="9" style="33"/>
    <col min="2545" max="2545" width="29.625" style="33" customWidth="1"/>
    <col min="2546" max="2546" width="9" style="33" bestFit="1" customWidth="1"/>
    <col min="2547" max="2547" width="6.875" style="33" bestFit="1" customWidth="1"/>
    <col min="2548" max="2548" width="6.125" style="33" bestFit="1" customWidth="1"/>
    <col min="2549" max="2549" width="6.625" style="33" bestFit="1" customWidth="1"/>
    <col min="2550" max="2551" width="9.375" style="33" customWidth="1"/>
    <col min="2552" max="2800" width="9" style="33"/>
    <col min="2801" max="2801" width="29.625" style="33" customWidth="1"/>
    <col min="2802" max="2802" width="9" style="33" bestFit="1" customWidth="1"/>
    <col min="2803" max="2803" width="6.875" style="33" bestFit="1" customWidth="1"/>
    <col min="2804" max="2804" width="6.125" style="33" bestFit="1" customWidth="1"/>
    <col min="2805" max="2805" width="6.625" style="33" bestFit="1" customWidth="1"/>
    <col min="2806" max="2807" width="9.375" style="33" customWidth="1"/>
    <col min="2808" max="3056" width="9" style="33"/>
    <col min="3057" max="3057" width="29.625" style="33" customWidth="1"/>
    <col min="3058" max="3058" width="9" style="33" bestFit="1" customWidth="1"/>
    <col min="3059" max="3059" width="6.875" style="33" bestFit="1" customWidth="1"/>
    <col min="3060" max="3060" width="6.125" style="33" bestFit="1" customWidth="1"/>
    <col min="3061" max="3061" width="6.625" style="33" bestFit="1" customWidth="1"/>
    <col min="3062" max="3063" width="9.375" style="33" customWidth="1"/>
    <col min="3064" max="3312" width="9" style="33"/>
    <col min="3313" max="3313" width="29.625" style="33" customWidth="1"/>
    <col min="3314" max="3314" width="9" style="33" bestFit="1" customWidth="1"/>
    <col min="3315" max="3315" width="6.875" style="33" bestFit="1" customWidth="1"/>
    <col min="3316" max="3316" width="6.125" style="33" bestFit="1" customWidth="1"/>
    <col min="3317" max="3317" width="6.625" style="33" bestFit="1" customWidth="1"/>
    <col min="3318" max="3319" width="9.375" style="33" customWidth="1"/>
    <col min="3320" max="3568" width="9" style="33"/>
    <col min="3569" max="3569" width="29.625" style="33" customWidth="1"/>
    <col min="3570" max="3570" width="9" style="33" bestFit="1" customWidth="1"/>
    <col min="3571" max="3571" width="6.875" style="33" bestFit="1" customWidth="1"/>
    <col min="3572" max="3572" width="6.125" style="33" bestFit="1" customWidth="1"/>
    <col min="3573" max="3573" width="6.625" style="33" bestFit="1" customWidth="1"/>
    <col min="3574" max="3575" width="9.375" style="33" customWidth="1"/>
    <col min="3576" max="3824" width="9" style="33"/>
    <col min="3825" max="3825" width="29.625" style="33" customWidth="1"/>
    <col min="3826" max="3826" width="9" style="33" bestFit="1" customWidth="1"/>
    <col min="3827" max="3827" width="6.875" style="33" bestFit="1" customWidth="1"/>
    <col min="3828" max="3828" width="6.125" style="33" bestFit="1" customWidth="1"/>
    <col min="3829" max="3829" width="6.625" style="33" bestFit="1" customWidth="1"/>
    <col min="3830" max="3831" width="9.375" style="33" customWidth="1"/>
    <col min="3832" max="4080" width="9" style="33"/>
    <col min="4081" max="4081" width="29.625" style="33" customWidth="1"/>
    <col min="4082" max="4082" width="9" style="33" bestFit="1" customWidth="1"/>
    <col min="4083" max="4083" width="6.875" style="33" bestFit="1" customWidth="1"/>
    <col min="4084" max="4084" width="6.125" style="33" bestFit="1" customWidth="1"/>
    <col min="4085" max="4085" width="6.625" style="33" bestFit="1" customWidth="1"/>
    <col min="4086" max="4087" width="9.375" style="33" customWidth="1"/>
    <col min="4088" max="4336" width="9" style="33"/>
    <col min="4337" max="4337" width="29.625" style="33" customWidth="1"/>
    <col min="4338" max="4338" width="9" style="33" bestFit="1" customWidth="1"/>
    <col min="4339" max="4339" width="6.875" style="33" bestFit="1" customWidth="1"/>
    <col min="4340" max="4340" width="6.125" style="33" bestFit="1" customWidth="1"/>
    <col min="4341" max="4341" width="6.625" style="33" bestFit="1" customWidth="1"/>
    <col min="4342" max="4343" width="9.375" style="33" customWidth="1"/>
    <col min="4344" max="4592" width="9" style="33"/>
    <col min="4593" max="4593" width="29.625" style="33" customWidth="1"/>
    <col min="4594" max="4594" width="9" style="33" bestFit="1" customWidth="1"/>
    <col min="4595" max="4595" width="6.875" style="33" bestFit="1" customWidth="1"/>
    <col min="4596" max="4596" width="6.125" style="33" bestFit="1" customWidth="1"/>
    <col min="4597" max="4597" width="6.625" style="33" bestFit="1" customWidth="1"/>
    <col min="4598" max="4599" width="9.375" style="33" customWidth="1"/>
    <col min="4600" max="4848" width="9" style="33"/>
    <col min="4849" max="4849" width="29.625" style="33" customWidth="1"/>
    <col min="4850" max="4850" width="9" style="33" bestFit="1" customWidth="1"/>
    <col min="4851" max="4851" width="6.875" style="33" bestFit="1" customWidth="1"/>
    <col min="4852" max="4852" width="6.125" style="33" bestFit="1" customWidth="1"/>
    <col min="4853" max="4853" width="6.625" style="33" bestFit="1" customWidth="1"/>
    <col min="4854" max="4855" width="9.375" style="33" customWidth="1"/>
    <col min="4856" max="5104" width="9" style="33"/>
    <col min="5105" max="5105" width="29.625" style="33" customWidth="1"/>
    <col min="5106" max="5106" width="9" style="33" bestFit="1" customWidth="1"/>
    <col min="5107" max="5107" width="6.875" style="33" bestFit="1" customWidth="1"/>
    <col min="5108" max="5108" width="6.125" style="33" bestFit="1" customWidth="1"/>
    <col min="5109" max="5109" width="6.625" style="33" bestFit="1" customWidth="1"/>
    <col min="5110" max="5111" width="9.375" style="33" customWidth="1"/>
    <col min="5112" max="5360" width="9" style="33"/>
    <col min="5361" max="5361" width="29.625" style="33" customWidth="1"/>
    <col min="5362" max="5362" width="9" style="33" bestFit="1" customWidth="1"/>
    <col min="5363" max="5363" width="6.875" style="33" bestFit="1" customWidth="1"/>
    <col min="5364" max="5364" width="6.125" style="33" bestFit="1" customWidth="1"/>
    <col min="5365" max="5365" width="6.625" style="33" bestFit="1" customWidth="1"/>
    <col min="5366" max="5367" width="9.375" style="33" customWidth="1"/>
    <col min="5368" max="5616" width="9" style="33"/>
    <col min="5617" max="5617" width="29.625" style="33" customWidth="1"/>
    <col min="5618" max="5618" width="9" style="33" bestFit="1" customWidth="1"/>
    <col min="5619" max="5619" width="6.875" style="33" bestFit="1" customWidth="1"/>
    <col min="5620" max="5620" width="6.125" style="33" bestFit="1" customWidth="1"/>
    <col min="5621" max="5621" width="6.625" style="33" bestFit="1" customWidth="1"/>
    <col min="5622" max="5623" width="9.375" style="33" customWidth="1"/>
    <col min="5624" max="5872" width="9" style="33"/>
    <col min="5873" max="5873" width="29.625" style="33" customWidth="1"/>
    <col min="5874" max="5874" width="9" style="33" bestFit="1" customWidth="1"/>
    <col min="5875" max="5875" width="6.875" style="33" bestFit="1" customWidth="1"/>
    <col min="5876" max="5876" width="6.125" style="33" bestFit="1" customWidth="1"/>
    <col min="5877" max="5877" width="6.625" style="33" bestFit="1" customWidth="1"/>
    <col min="5878" max="5879" width="9.375" style="33" customWidth="1"/>
    <col min="5880" max="6128" width="9" style="33"/>
    <col min="6129" max="6129" width="29.625" style="33" customWidth="1"/>
    <col min="6130" max="6130" width="9" style="33" bestFit="1" customWidth="1"/>
    <col min="6131" max="6131" width="6.875" style="33" bestFit="1" customWidth="1"/>
    <col min="6132" max="6132" width="6.125" style="33" bestFit="1" customWidth="1"/>
    <col min="6133" max="6133" width="6.625" style="33" bestFit="1" customWidth="1"/>
    <col min="6134" max="6135" width="9.375" style="33" customWidth="1"/>
    <col min="6136" max="6384" width="9" style="33"/>
    <col min="6385" max="6385" width="29.625" style="33" customWidth="1"/>
    <col min="6386" max="6386" width="9" style="33" bestFit="1" customWidth="1"/>
    <col min="6387" max="6387" width="6.875" style="33" bestFit="1" customWidth="1"/>
    <col min="6388" max="6388" width="6.125" style="33" bestFit="1" customWidth="1"/>
    <col min="6389" max="6389" width="6.625" style="33" bestFit="1" customWidth="1"/>
    <col min="6390" max="6391" width="9.375" style="33" customWidth="1"/>
    <col min="6392" max="6640" width="9" style="33"/>
    <col min="6641" max="6641" width="29.625" style="33" customWidth="1"/>
    <col min="6642" max="6642" width="9" style="33" bestFit="1" customWidth="1"/>
    <col min="6643" max="6643" width="6.875" style="33" bestFit="1" customWidth="1"/>
    <col min="6644" max="6644" width="6.125" style="33" bestFit="1" customWidth="1"/>
    <col min="6645" max="6645" width="6.625" style="33" bestFit="1" customWidth="1"/>
    <col min="6646" max="6647" width="9.375" style="33" customWidth="1"/>
    <col min="6648" max="6896" width="9" style="33"/>
    <col min="6897" max="6897" width="29.625" style="33" customWidth="1"/>
    <col min="6898" max="6898" width="9" style="33" bestFit="1" customWidth="1"/>
    <col min="6899" max="6899" width="6.875" style="33" bestFit="1" customWidth="1"/>
    <col min="6900" max="6900" width="6.125" style="33" bestFit="1" customWidth="1"/>
    <col min="6901" max="6901" width="6.625" style="33" bestFit="1" customWidth="1"/>
    <col min="6902" max="6903" width="9.375" style="33" customWidth="1"/>
    <col min="6904" max="7152" width="9" style="33"/>
    <col min="7153" max="7153" width="29.625" style="33" customWidth="1"/>
    <col min="7154" max="7154" width="9" style="33" bestFit="1" customWidth="1"/>
    <col min="7155" max="7155" width="6.875" style="33" bestFit="1" customWidth="1"/>
    <col min="7156" max="7156" width="6.125" style="33" bestFit="1" customWidth="1"/>
    <col min="7157" max="7157" width="6.625" style="33" bestFit="1" customWidth="1"/>
    <col min="7158" max="7159" width="9.375" style="33" customWidth="1"/>
    <col min="7160" max="7408" width="9" style="33"/>
    <col min="7409" max="7409" width="29.625" style="33" customWidth="1"/>
    <col min="7410" max="7410" width="9" style="33" bestFit="1" customWidth="1"/>
    <col min="7411" max="7411" width="6.875" style="33" bestFit="1" customWidth="1"/>
    <col min="7412" max="7412" width="6.125" style="33" bestFit="1" customWidth="1"/>
    <col min="7413" max="7413" width="6.625" style="33" bestFit="1" customWidth="1"/>
    <col min="7414" max="7415" width="9.375" style="33" customWidth="1"/>
    <col min="7416" max="7664" width="9" style="33"/>
    <col min="7665" max="7665" width="29.625" style="33" customWidth="1"/>
    <col min="7666" max="7666" width="9" style="33" bestFit="1" customWidth="1"/>
    <col min="7667" max="7667" width="6.875" style="33" bestFit="1" customWidth="1"/>
    <col min="7668" max="7668" width="6.125" style="33" bestFit="1" customWidth="1"/>
    <col min="7669" max="7669" width="6.625" style="33" bestFit="1" customWidth="1"/>
    <col min="7670" max="7671" width="9.375" style="33" customWidth="1"/>
    <col min="7672" max="7920" width="9" style="33"/>
    <col min="7921" max="7921" width="29.625" style="33" customWidth="1"/>
    <col min="7922" max="7922" width="9" style="33" bestFit="1" customWidth="1"/>
    <col min="7923" max="7923" width="6.875" style="33" bestFit="1" customWidth="1"/>
    <col min="7924" max="7924" width="6.125" style="33" bestFit="1" customWidth="1"/>
    <col min="7925" max="7925" width="6.625" style="33" bestFit="1" customWidth="1"/>
    <col min="7926" max="7927" width="9.375" style="33" customWidth="1"/>
    <col min="7928" max="8176" width="9" style="33"/>
    <col min="8177" max="8177" width="29.625" style="33" customWidth="1"/>
    <col min="8178" max="8178" width="9" style="33" bestFit="1" customWidth="1"/>
    <col min="8179" max="8179" width="6.875" style="33" bestFit="1" customWidth="1"/>
    <col min="8180" max="8180" width="6.125" style="33" bestFit="1" customWidth="1"/>
    <col min="8181" max="8181" width="6.625" style="33" bestFit="1" customWidth="1"/>
    <col min="8182" max="8183" width="9.375" style="33" customWidth="1"/>
    <col min="8184" max="8432" width="9" style="33"/>
    <col min="8433" max="8433" width="29.625" style="33" customWidth="1"/>
    <col min="8434" max="8434" width="9" style="33" bestFit="1" customWidth="1"/>
    <col min="8435" max="8435" width="6.875" style="33" bestFit="1" customWidth="1"/>
    <col min="8436" max="8436" width="6.125" style="33" bestFit="1" customWidth="1"/>
    <col min="8437" max="8437" width="6.625" style="33" bestFit="1" customWidth="1"/>
    <col min="8438" max="8439" width="9.375" style="33" customWidth="1"/>
    <col min="8440" max="8688" width="9" style="33"/>
    <col min="8689" max="8689" width="29.625" style="33" customWidth="1"/>
    <col min="8690" max="8690" width="9" style="33" bestFit="1" customWidth="1"/>
    <col min="8691" max="8691" width="6.875" style="33" bestFit="1" customWidth="1"/>
    <col min="8692" max="8692" width="6.125" style="33" bestFit="1" customWidth="1"/>
    <col min="8693" max="8693" width="6.625" style="33" bestFit="1" customWidth="1"/>
    <col min="8694" max="8695" width="9.375" style="33" customWidth="1"/>
    <col min="8696" max="8944" width="9" style="33"/>
    <col min="8945" max="8945" width="29.625" style="33" customWidth="1"/>
    <col min="8946" max="8946" width="9" style="33" bestFit="1" customWidth="1"/>
    <col min="8947" max="8947" width="6.875" style="33" bestFit="1" customWidth="1"/>
    <col min="8948" max="8948" width="6.125" style="33" bestFit="1" customWidth="1"/>
    <col min="8949" max="8949" width="6.625" style="33" bestFit="1" customWidth="1"/>
    <col min="8950" max="8951" width="9.375" style="33" customWidth="1"/>
    <col min="8952" max="9200" width="9" style="33"/>
    <col min="9201" max="9201" width="29.625" style="33" customWidth="1"/>
    <col min="9202" max="9202" width="9" style="33" bestFit="1" customWidth="1"/>
    <col min="9203" max="9203" width="6.875" style="33" bestFit="1" customWidth="1"/>
    <col min="9204" max="9204" width="6.125" style="33" bestFit="1" customWidth="1"/>
    <col min="9205" max="9205" width="6.625" style="33" bestFit="1" customWidth="1"/>
    <col min="9206" max="9207" width="9.375" style="33" customWidth="1"/>
    <col min="9208" max="9456" width="9" style="33"/>
    <col min="9457" max="9457" width="29.625" style="33" customWidth="1"/>
    <col min="9458" max="9458" width="9" style="33" bestFit="1" customWidth="1"/>
    <col min="9459" max="9459" width="6.875" style="33" bestFit="1" customWidth="1"/>
    <col min="9460" max="9460" width="6.125" style="33" bestFit="1" customWidth="1"/>
    <col min="9461" max="9461" width="6.625" style="33" bestFit="1" customWidth="1"/>
    <col min="9462" max="9463" width="9.375" style="33" customWidth="1"/>
    <col min="9464" max="9712" width="9" style="33"/>
    <col min="9713" max="9713" width="29.625" style="33" customWidth="1"/>
    <col min="9714" max="9714" width="9" style="33" bestFit="1" customWidth="1"/>
    <col min="9715" max="9715" width="6.875" style="33" bestFit="1" customWidth="1"/>
    <col min="9716" max="9716" width="6.125" style="33" bestFit="1" customWidth="1"/>
    <col min="9717" max="9717" width="6.625" style="33" bestFit="1" customWidth="1"/>
    <col min="9718" max="9719" width="9.375" style="33" customWidth="1"/>
    <col min="9720" max="9968" width="9" style="33"/>
    <col min="9969" max="9969" width="29.625" style="33" customWidth="1"/>
    <col min="9970" max="9970" width="9" style="33" bestFit="1" customWidth="1"/>
    <col min="9971" max="9971" width="6.875" style="33" bestFit="1" customWidth="1"/>
    <col min="9972" max="9972" width="6.125" style="33" bestFit="1" customWidth="1"/>
    <col min="9973" max="9973" width="6.625" style="33" bestFit="1" customWidth="1"/>
    <col min="9974" max="9975" width="9.375" style="33" customWidth="1"/>
    <col min="9976" max="10224" width="9" style="33"/>
    <col min="10225" max="10225" width="29.625" style="33" customWidth="1"/>
    <col min="10226" max="10226" width="9" style="33" bestFit="1" customWidth="1"/>
    <col min="10227" max="10227" width="6.875" style="33" bestFit="1" customWidth="1"/>
    <col min="10228" max="10228" width="6.125" style="33" bestFit="1" customWidth="1"/>
    <col min="10229" max="10229" width="6.625" style="33" bestFit="1" customWidth="1"/>
    <col min="10230" max="10231" width="9.375" style="33" customWidth="1"/>
    <col min="10232" max="10480" width="9" style="33"/>
    <col min="10481" max="10481" width="29.625" style="33" customWidth="1"/>
    <col min="10482" max="10482" width="9" style="33" bestFit="1" customWidth="1"/>
    <col min="10483" max="10483" width="6.875" style="33" bestFit="1" customWidth="1"/>
    <col min="10484" max="10484" width="6.125" style="33" bestFit="1" customWidth="1"/>
    <col min="10485" max="10485" width="6.625" style="33" bestFit="1" customWidth="1"/>
    <col min="10486" max="10487" width="9.375" style="33" customWidth="1"/>
    <col min="10488" max="10736" width="9" style="33"/>
    <col min="10737" max="10737" width="29.625" style="33" customWidth="1"/>
    <col min="10738" max="10738" width="9" style="33" bestFit="1" customWidth="1"/>
    <col min="10739" max="10739" width="6.875" style="33" bestFit="1" customWidth="1"/>
    <col min="10740" max="10740" width="6.125" style="33" bestFit="1" customWidth="1"/>
    <col min="10741" max="10741" width="6.625" style="33" bestFit="1" customWidth="1"/>
    <col min="10742" max="10743" width="9.375" style="33" customWidth="1"/>
    <col min="10744" max="10992" width="9" style="33"/>
    <col min="10993" max="10993" width="29.625" style="33" customWidth="1"/>
    <col min="10994" max="10994" width="9" style="33" bestFit="1" customWidth="1"/>
    <col min="10995" max="10995" width="6.875" style="33" bestFit="1" customWidth="1"/>
    <col min="10996" max="10996" width="6.125" style="33" bestFit="1" customWidth="1"/>
    <col min="10997" max="10997" width="6.625" style="33" bestFit="1" customWidth="1"/>
    <col min="10998" max="10999" width="9.375" style="33" customWidth="1"/>
    <col min="11000" max="11248" width="9" style="33"/>
    <col min="11249" max="11249" width="29.625" style="33" customWidth="1"/>
    <col min="11250" max="11250" width="9" style="33" bestFit="1" customWidth="1"/>
    <col min="11251" max="11251" width="6.875" style="33" bestFit="1" customWidth="1"/>
    <col min="11252" max="11252" width="6.125" style="33" bestFit="1" customWidth="1"/>
    <col min="11253" max="11253" width="6.625" style="33" bestFit="1" customWidth="1"/>
    <col min="11254" max="11255" width="9.375" style="33" customWidth="1"/>
    <col min="11256" max="11504" width="9" style="33"/>
    <col min="11505" max="11505" width="29.625" style="33" customWidth="1"/>
    <col min="11506" max="11506" width="9" style="33" bestFit="1" customWidth="1"/>
    <col min="11507" max="11507" width="6.875" style="33" bestFit="1" customWidth="1"/>
    <col min="11508" max="11508" width="6.125" style="33" bestFit="1" customWidth="1"/>
    <col min="11509" max="11509" width="6.625" style="33" bestFit="1" customWidth="1"/>
    <col min="11510" max="11511" width="9.375" style="33" customWidth="1"/>
    <col min="11512" max="11760" width="9" style="33"/>
    <col min="11761" max="11761" width="29.625" style="33" customWidth="1"/>
    <col min="11762" max="11762" width="9" style="33" bestFit="1" customWidth="1"/>
    <col min="11763" max="11763" width="6.875" style="33" bestFit="1" customWidth="1"/>
    <col min="11764" max="11764" width="6.125" style="33" bestFit="1" customWidth="1"/>
    <col min="11765" max="11765" width="6.625" style="33" bestFit="1" customWidth="1"/>
    <col min="11766" max="11767" width="9.375" style="33" customWidth="1"/>
    <col min="11768" max="12016" width="9" style="33"/>
    <col min="12017" max="12017" width="29.625" style="33" customWidth="1"/>
    <col min="12018" max="12018" width="9" style="33" bestFit="1" customWidth="1"/>
    <col min="12019" max="12019" width="6.875" style="33" bestFit="1" customWidth="1"/>
    <col min="12020" max="12020" width="6.125" style="33" bestFit="1" customWidth="1"/>
    <col min="12021" max="12021" width="6.625" style="33" bestFit="1" customWidth="1"/>
    <col min="12022" max="12023" width="9.375" style="33" customWidth="1"/>
    <col min="12024" max="12272" width="9" style="33"/>
    <col min="12273" max="12273" width="29.625" style="33" customWidth="1"/>
    <col min="12274" max="12274" width="9" style="33" bestFit="1" customWidth="1"/>
    <col min="12275" max="12275" width="6.875" style="33" bestFit="1" customWidth="1"/>
    <col min="12276" max="12276" width="6.125" style="33" bestFit="1" customWidth="1"/>
    <col min="12277" max="12277" width="6.625" style="33" bestFit="1" customWidth="1"/>
    <col min="12278" max="12279" width="9.375" style="33" customWidth="1"/>
    <col min="12280" max="12528" width="9" style="33"/>
    <col min="12529" max="12529" width="29.625" style="33" customWidth="1"/>
    <col min="12530" max="12530" width="9" style="33" bestFit="1" customWidth="1"/>
    <col min="12531" max="12531" width="6.875" style="33" bestFit="1" customWidth="1"/>
    <col min="12532" max="12532" width="6.125" style="33" bestFit="1" customWidth="1"/>
    <col min="12533" max="12533" width="6.625" style="33" bestFit="1" customWidth="1"/>
    <col min="12534" max="12535" width="9.375" style="33" customWidth="1"/>
    <col min="12536" max="12784" width="9" style="33"/>
    <col min="12785" max="12785" width="29.625" style="33" customWidth="1"/>
    <col min="12786" max="12786" width="9" style="33" bestFit="1" customWidth="1"/>
    <col min="12787" max="12787" width="6.875" style="33" bestFit="1" customWidth="1"/>
    <col min="12788" max="12788" width="6.125" style="33" bestFit="1" customWidth="1"/>
    <col min="12789" max="12789" width="6.625" style="33" bestFit="1" customWidth="1"/>
    <col min="12790" max="12791" width="9.375" style="33" customWidth="1"/>
    <col min="12792" max="13040" width="9" style="33"/>
    <col min="13041" max="13041" width="29.625" style="33" customWidth="1"/>
    <col min="13042" max="13042" width="9" style="33" bestFit="1" customWidth="1"/>
    <col min="13043" max="13043" width="6.875" style="33" bestFit="1" customWidth="1"/>
    <col min="13044" max="13044" width="6.125" style="33" bestFit="1" customWidth="1"/>
    <col min="13045" max="13045" width="6.625" style="33" bestFit="1" customWidth="1"/>
    <col min="13046" max="13047" width="9.375" style="33" customWidth="1"/>
    <col min="13048" max="13296" width="9" style="33"/>
    <col min="13297" max="13297" width="29.625" style="33" customWidth="1"/>
    <col min="13298" max="13298" width="9" style="33" bestFit="1" customWidth="1"/>
    <col min="13299" max="13299" width="6.875" style="33" bestFit="1" customWidth="1"/>
    <col min="13300" max="13300" width="6.125" style="33" bestFit="1" customWidth="1"/>
    <col min="13301" max="13301" width="6.625" style="33" bestFit="1" customWidth="1"/>
    <col min="13302" max="13303" width="9.375" style="33" customWidth="1"/>
    <col min="13304" max="13552" width="9" style="33"/>
    <col min="13553" max="13553" width="29.625" style="33" customWidth="1"/>
    <col min="13554" max="13554" width="9" style="33" bestFit="1" customWidth="1"/>
    <col min="13555" max="13555" width="6.875" style="33" bestFit="1" customWidth="1"/>
    <col min="13556" max="13556" width="6.125" style="33" bestFit="1" customWidth="1"/>
    <col min="13557" max="13557" width="6.625" style="33" bestFit="1" customWidth="1"/>
    <col min="13558" max="13559" width="9.375" style="33" customWidth="1"/>
    <col min="13560" max="13808" width="9" style="33"/>
    <col min="13809" max="13809" width="29.625" style="33" customWidth="1"/>
    <col min="13810" max="13810" width="9" style="33" bestFit="1" customWidth="1"/>
    <col min="13811" max="13811" width="6.875" style="33" bestFit="1" customWidth="1"/>
    <col min="13812" max="13812" width="6.125" style="33" bestFit="1" customWidth="1"/>
    <col min="13813" max="13813" width="6.625" style="33" bestFit="1" customWidth="1"/>
    <col min="13814" max="13815" width="9.375" style="33" customWidth="1"/>
    <col min="13816" max="14064" width="9" style="33"/>
    <col min="14065" max="14065" width="29.625" style="33" customWidth="1"/>
    <col min="14066" max="14066" width="9" style="33" bestFit="1" customWidth="1"/>
    <col min="14067" max="14067" width="6.875" style="33" bestFit="1" customWidth="1"/>
    <col min="14068" max="14068" width="6.125" style="33" bestFit="1" customWidth="1"/>
    <col min="14069" max="14069" width="6.625" style="33" bestFit="1" customWidth="1"/>
    <col min="14070" max="14071" width="9.375" style="33" customWidth="1"/>
    <col min="14072" max="14320" width="9" style="33"/>
    <col min="14321" max="14321" width="29.625" style="33" customWidth="1"/>
    <col min="14322" max="14322" width="9" style="33" bestFit="1" customWidth="1"/>
    <col min="14323" max="14323" width="6.875" style="33" bestFit="1" customWidth="1"/>
    <col min="14324" max="14324" width="6.125" style="33" bestFit="1" customWidth="1"/>
    <col min="14325" max="14325" width="6.625" style="33" bestFit="1" customWidth="1"/>
    <col min="14326" max="14327" width="9.375" style="33" customWidth="1"/>
    <col min="14328" max="14576" width="9" style="33"/>
    <col min="14577" max="14577" width="29.625" style="33" customWidth="1"/>
    <col min="14578" max="14578" width="9" style="33" bestFit="1" customWidth="1"/>
    <col min="14579" max="14579" width="6.875" style="33" bestFit="1" customWidth="1"/>
    <col min="14580" max="14580" width="6.125" style="33" bestFit="1" customWidth="1"/>
    <col min="14581" max="14581" width="6.625" style="33" bestFit="1" customWidth="1"/>
    <col min="14582" max="14583" width="9.375" style="33" customWidth="1"/>
    <col min="14584" max="14832" width="9" style="33"/>
    <col min="14833" max="14833" width="29.625" style="33" customWidth="1"/>
    <col min="14834" max="14834" width="9" style="33" bestFit="1" customWidth="1"/>
    <col min="14835" max="14835" width="6.875" style="33" bestFit="1" customWidth="1"/>
    <col min="14836" max="14836" width="6.125" style="33" bestFit="1" customWidth="1"/>
    <col min="14837" max="14837" width="6.625" style="33" bestFit="1" customWidth="1"/>
    <col min="14838" max="14839" width="9.375" style="33" customWidth="1"/>
    <col min="14840" max="15088" width="9" style="33"/>
    <col min="15089" max="15089" width="29.625" style="33" customWidth="1"/>
    <col min="15090" max="15090" width="9" style="33" bestFit="1" customWidth="1"/>
    <col min="15091" max="15091" width="6.875" style="33" bestFit="1" customWidth="1"/>
    <col min="15092" max="15092" width="6.125" style="33" bestFit="1" customWidth="1"/>
    <col min="15093" max="15093" width="6.625" style="33" bestFit="1" customWidth="1"/>
    <col min="15094" max="15095" width="9.375" style="33" customWidth="1"/>
    <col min="15096" max="15344" width="9" style="33"/>
    <col min="15345" max="15345" width="29.625" style="33" customWidth="1"/>
    <col min="15346" max="15346" width="9" style="33" bestFit="1" customWidth="1"/>
    <col min="15347" max="15347" width="6.875" style="33" bestFit="1" customWidth="1"/>
    <col min="15348" max="15348" width="6.125" style="33" bestFit="1" customWidth="1"/>
    <col min="15349" max="15349" width="6.625" style="33" bestFit="1" customWidth="1"/>
    <col min="15350" max="15351" width="9.375" style="33" customWidth="1"/>
    <col min="15352" max="15600" width="9" style="33"/>
    <col min="15601" max="15601" width="29.625" style="33" customWidth="1"/>
    <col min="15602" max="15602" width="9" style="33" bestFit="1" customWidth="1"/>
    <col min="15603" max="15603" width="6.875" style="33" bestFit="1" customWidth="1"/>
    <col min="15604" max="15604" width="6.125" style="33" bestFit="1" customWidth="1"/>
    <col min="15605" max="15605" width="6.625" style="33" bestFit="1" customWidth="1"/>
    <col min="15606" max="15607" width="9.375" style="33" customWidth="1"/>
    <col min="15608" max="15856" width="9" style="33"/>
    <col min="15857" max="15857" width="29.625" style="33" customWidth="1"/>
    <col min="15858" max="15858" width="9" style="33" bestFit="1" customWidth="1"/>
    <col min="15859" max="15859" width="6.875" style="33" bestFit="1" customWidth="1"/>
    <col min="15860" max="15860" width="6.125" style="33" bestFit="1" customWidth="1"/>
    <col min="15861" max="15861" width="6.625" style="33" bestFit="1" customWidth="1"/>
    <col min="15862" max="15863" width="9.375" style="33" customWidth="1"/>
    <col min="15864" max="16112" width="9" style="33"/>
    <col min="16113" max="16113" width="29.625" style="33" customWidth="1"/>
    <col min="16114" max="16114" width="9" style="33" bestFit="1" customWidth="1"/>
    <col min="16115" max="16115" width="6.875" style="33" bestFit="1" customWidth="1"/>
    <col min="16116" max="16116" width="6.125" style="33" bestFit="1" customWidth="1"/>
    <col min="16117" max="16117" width="6.625" style="33" bestFit="1" customWidth="1"/>
    <col min="16118" max="16119" width="9.375" style="33" customWidth="1"/>
    <col min="16120" max="16384" width="9" style="33"/>
  </cols>
  <sheetData>
    <row r="1" spans="1:11" ht="24.95" customHeight="1">
      <c r="A1" s="865" t="s">
        <v>472</v>
      </c>
      <c r="B1" s="865"/>
      <c r="C1" s="865"/>
      <c r="D1" s="865"/>
      <c r="E1" s="866"/>
      <c r="F1" s="866"/>
      <c r="G1" s="866"/>
      <c r="H1" s="866"/>
    </row>
    <row r="2" spans="1:11" ht="24.95" customHeight="1">
      <c r="A2" s="44"/>
      <c r="B2" s="45"/>
      <c r="C2" s="45"/>
    </row>
    <row r="3" spans="1:11" ht="24.95" customHeight="1">
      <c r="A3" s="45"/>
      <c r="B3" s="45"/>
      <c r="C3" s="45"/>
    </row>
    <row r="4" spans="1:11" ht="24.95" customHeight="1">
      <c r="A4" s="534"/>
      <c r="B4" s="36" t="s">
        <v>6</v>
      </c>
      <c r="C4" s="36" t="s">
        <v>2</v>
      </c>
      <c r="D4" s="36" t="s">
        <v>2</v>
      </c>
      <c r="E4" s="36" t="s">
        <v>7</v>
      </c>
      <c r="F4" s="584"/>
      <c r="G4" s="579" t="s">
        <v>70</v>
      </c>
      <c r="H4" s="579"/>
    </row>
    <row r="5" spans="1:11" ht="24.95" customHeight="1">
      <c r="A5" s="45"/>
      <c r="B5" s="37" t="s">
        <v>8</v>
      </c>
      <c r="C5" s="37" t="s">
        <v>483</v>
      </c>
      <c r="D5" s="37" t="s">
        <v>463</v>
      </c>
      <c r="E5" s="37" t="s">
        <v>480</v>
      </c>
      <c r="F5" s="584" t="s">
        <v>483</v>
      </c>
      <c r="G5" s="37" t="s">
        <v>464</v>
      </c>
      <c r="H5" s="37" t="s">
        <v>481</v>
      </c>
    </row>
    <row r="6" spans="1:11" ht="24.95" customHeight="1">
      <c r="A6" s="35"/>
      <c r="B6" s="38"/>
      <c r="C6" s="11" t="s">
        <v>279</v>
      </c>
      <c r="D6" s="11" t="s">
        <v>279</v>
      </c>
      <c r="E6" s="11" t="s">
        <v>279</v>
      </c>
      <c r="F6" s="11" t="s">
        <v>279</v>
      </c>
      <c r="G6" s="11" t="s">
        <v>279</v>
      </c>
      <c r="H6" s="11" t="s">
        <v>279</v>
      </c>
    </row>
    <row r="7" spans="1:11" ht="24.95" customHeight="1">
      <c r="A7" s="167" t="s">
        <v>311</v>
      </c>
      <c r="B7" s="292" t="s">
        <v>119</v>
      </c>
      <c r="C7" s="478">
        <v>157874</v>
      </c>
      <c r="D7" s="522">
        <v>94649</v>
      </c>
      <c r="E7" s="522">
        <v>94174</v>
      </c>
      <c r="F7" s="604">
        <v>117.16153737690075</v>
      </c>
      <c r="G7" s="523">
        <v>135.14721421024092</v>
      </c>
      <c r="H7" s="523">
        <v>111.60172544558209</v>
      </c>
    </row>
    <row r="8" spans="1:11" ht="24.95" customHeight="1">
      <c r="A8" s="167" t="s">
        <v>312</v>
      </c>
      <c r="B8" s="292" t="s">
        <v>120</v>
      </c>
      <c r="C8" s="478">
        <v>31805.543559801539</v>
      </c>
      <c r="D8" s="521">
        <v>17288.112959328704</v>
      </c>
      <c r="E8" s="521">
        <v>18200.481846325401</v>
      </c>
      <c r="F8" s="523">
        <v>81.601821116451305</v>
      </c>
      <c r="G8" s="523">
        <v>118.84771149258228</v>
      </c>
      <c r="H8" s="523">
        <v>117.52133052297256</v>
      </c>
      <c r="I8" s="34"/>
    </row>
    <row r="9" spans="1:11" ht="24.95" customHeight="1">
      <c r="A9" s="167" t="s">
        <v>313</v>
      </c>
      <c r="B9" s="292" t="s">
        <v>121</v>
      </c>
      <c r="C9" s="478">
        <v>4943.4373883423468</v>
      </c>
      <c r="D9" s="521">
        <v>2834.1147852599961</v>
      </c>
      <c r="E9" s="521">
        <v>3058.1608608656361</v>
      </c>
      <c r="F9" s="523">
        <v>90.066032781756718</v>
      </c>
      <c r="G9" s="523">
        <v>126.58358213043341</v>
      </c>
      <c r="H9" s="523">
        <v>122.5963949612061</v>
      </c>
      <c r="I9" s="34"/>
      <c r="J9" s="124"/>
      <c r="K9" s="124"/>
    </row>
    <row r="10" spans="1:11" ht="24.95" customHeight="1">
      <c r="A10" s="167" t="s">
        <v>314</v>
      </c>
      <c r="B10" s="292" t="s">
        <v>122</v>
      </c>
      <c r="C10" s="478">
        <v>48054.916786958202</v>
      </c>
      <c r="D10" s="521">
        <v>26981.015579406911</v>
      </c>
      <c r="E10" s="521">
        <v>25078.54465980552</v>
      </c>
      <c r="F10" s="523">
        <v>107.99390613274507</v>
      </c>
      <c r="G10" s="523">
        <v>137.08280155502828</v>
      </c>
      <c r="H10" s="523">
        <v>112.14852280061838</v>
      </c>
      <c r="I10" s="34"/>
      <c r="J10" s="124"/>
      <c r="K10" s="124"/>
    </row>
    <row r="11" spans="1:11" ht="24.95" customHeight="1">
      <c r="A11" s="167" t="s">
        <v>315</v>
      </c>
      <c r="B11" s="292" t="s">
        <v>125</v>
      </c>
      <c r="C11" s="478">
        <v>2686717</v>
      </c>
      <c r="D11" s="521">
        <v>986875</v>
      </c>
      <c r="E11" s="521">
        <v>987248</v>
      </c>
      <c r="F11" s="523">
        <v>92.838068792411292</v>
      </c>
      <c r="G11" s="523">
        <v>102.03791493695492</v>
      </c>
      <c r="H11" s="523">
        <v>100.77609746387721</v>
      </c>
      <c r="I11" s="34"/>
      <c r="J11" s="124"/>
      <c r="K11" s="124"/>
    </row>
    <row r="12" spans="1:11" ht="24.95" customHeight="1">
      <c r="A12" s="167" t="s">
        <v>316</v>
      </c>
      <c r="B12" s="292" t="s">
        <v>125</v>
      </c>
      <c r="C12" s="478">
        <v>1655910</v>
      </c>
      <c r="D12" s="521">
        <v>850432</v>
      </c>
      <c r="E12" s="521">
        <v>898913</v>
      </c>
      <c r="F12" s="523">
        <v>127.33361528701603</v>
      </c>
      <c r="G12" s="523">
        <v>257.07877124356872</v>
      </c>
      <c r="H12" s="523">
        <v>151.42851848482704</v>
      </c>
      <c r="I12" s="34"/>
      <c r="J12" s="124"/>
      <c r="K12" s="124"/>
    </row>
    <row r="13" spans="1:11" ht="24.95" customHeight="1">
      <c r="A13" s="167" t="s">
        <v>317</v>
      </c>
      <c r="B13" s="292" t="s">
        <v>125</v>
      </c>
      <c r="C13" s="478">
        <v>9068624</v>
      </c>
      <c r="D13" s="521">
        <v>6212428</v>
      </c>
      <c r="E13" s="521">
        <v>7038637</v>
      </c>
      <c r="F13" s="523">
        <v>324.58249744535937</v>
      </c>
      <c r="G13" s="523">
        <v>432.41075356234029</v>
      </c>
      <c r="H13" s="523">
        <v>243.50780725115706</v>
      </c>
      <c r="I13" s="153"/>
      <c r="J13" s="124"/>
      <c r="K13" s="124"/>
    </row>
    <row r="14" spans="1:11" ht="36" customHeight="1">
      <c r="A14" s="167" t="s">
        <v>318</v>
      </c>
      <c r="B14" s="292" t="s">
        <v>123</v>
      </c>
      <c r="C14" s="478">
        <v>76292.938629291108</v>
      </c>
      <c r="D14" s="521">
        <v>44342.953187768799</v>
      </c>
      <c r="E14" s="521">
        <v>49557.219753915</v>
      </c>
      <c r="F14" s="523">
        <v>108.9312751797479</v>
      </c>
      <c r="G14" s="523">
        <v>111.84235027242553</v>
      </c>
      <c r="H14" s="523">
        <v>106.92802753357371</v>
      </c>
      <c r="I14" s="153"/>
      <c r="J14" s="124"/>
      <c r="K14" s="124"/>
    </row>
    <row r="15" spans="1:11" ht="24.95" customHeight="1">
      <c r="A15" s="167" t="s">
        <v>319</v>
      </c>
      <c r="B15" s="292" t="s">
        <v>124</v>
      </c>
      <c r="C15" s="478">
        <v>18248.900000000001</v>
      </c>
      <c r="D15" s="521">
        <v>12094</v>
      </c>
      <c r="E15" s="521">
        <v>8079</v>
      </c>
      <c r="F15" s="523">
        <v>148.49905199000725</v>
      </c>
      <c r="G15" s="523">
        <v>116.13212982523505</v>
      </c>
      <c r="H15" s="523">
        <v>193.69455766003517</v>
      </c>
      <c r="I15" s="153"/>
      <c r="J15" s="124"/>
      <c r="K15" s="124"/>
    </row>
    <row r="16" spans="1:11" ht="24.95" customHeight="1">
      <c r="A16" s="167" t="s">
        <v>320</v>
      </c>
      <c r="B16" s="292" t="s">
        <v>125</v>
      </c>
      <c r="C16" s="478">
        <v>17092</v>
      </c>
      <c r="D16" s="521">
        <v>11280</v>
      </c>
      <c r="E16" s="521">
        <v>14554</v>
      </c>
      <c r="F16" s="523">
        <v>91.552841609084581</v>
      </c>
      <c r="G16" s="523">
        <v>106.76762896355908</v>
      </c>
      <c r="H16" s="523">
        <v>101.33686116139805</v>
      </c>
      <c r="I16" s="153"/>
      <c r="J16" s="124"/>
      <c r="K16" s="124"/>
    </row>
    <row r="17" spans="1:11" ht="24.95" customHeight="1">
      <c r="A17" s="167" t="s">
        <v>321</v>
      </c>
      <c r="B17" s="292" t="s">
        <v>125</v>
      </c>
      <c r="C17" s="478">
        <v>800488</v>
      </c>
      <c r="D17" s="521">
        <v>464773</v>
      </c>
      <c r="E17" s="521">
        <v>451023</v>
      </c>
      <c r="F17" s="523">
        <v>102.49001331557923</v>
      </c>
      <c r="G17" s="523">
        <v>121.00784982490838</v>
      </c>
      <c r="H17" s="523">
        <v>105.92765345809269</v>
      </c>
      <c r="I17" s="34"/>
      <c r="J17" s="124"/>
      <c r="K17" s="124"/>
    </row>
    <row r="18" spans="1:11" ht="24.95" customHeight="1">
      <c r="A18" s="167" t="s">
        <v>322</v>
      </c>
      <c r="B18" s="292" t="s">
        <v>126</v>
      </c>
      <c r="C18" s="478">
        <v>2437.661170110061</v>
      </c>
      <c r="D18" s="521">
        <v>1472.1031318787429</v>
      </c>
      <c r="E18" s="521">
        <v>1363.033087468624</v>
      </c>
      <c r="F18" s="523">
        <v>108.50504625735911</v>
      </c>
      <c r="G18" s="523">
        <v>111.05102804404383</v>
      </c>
      <c r="H18" s="523">
        <v>110.85488719638104</v>
      </c>
      <c r="I18" s="34"/>
      <c r="J18" s="124"/>
      <c r="K18" s="124"/>
    </row>
    <row r="19" spans="1:11" ht="24.95" customHeight="1">
      <c r="A19" s="167" t="s">
        <v>323</v>
      </c>
      <c r="B19" s="292" t="s">
        <v>127</v>
      </c>
      <c r="C19" s="478">
        <v>16564.766328191159</v>
      </c>
      <c r="D19" s="521">
        <v>9594.8885714285789</v>
      </c>
      <c r="E19" s="521">
        <v>9442.6528529812713</v>
      </c>
      <c r="F19" s="523">
        <v>102.9425568324411</v>
      </c>
      <c r="G19" s="523">
        <v>108.2355612746954</v>
      </c>
      <c r="H19" s="523">
        <v>107.14333177364394</v>
      </c>
      <c r="I19" s="34"/>
    </row>
    <row r="20" spans="1:11" ht="24.95" customHeight="1">
      <c r="A20" s="27"/>
      <c r="B20" s="39"/>
      <c r="C20" s="39"/>
      <c r="D20" s="40"/>
      <c r="E20" s="40"/>
      <c r="F20" s="40"/>
      <c r="G20" s="40"/>
      <c r="H20" s="40"/>
      <c r="I20" s="34"/>
    </row>
    <row r="21" spans="1:11" ht="24.95" customHeight="1">
      <c r="A21" s="27"/>
      <c r="B21" s="39"/>
      <c r="C21" s="39"/>
      <c r="D21" s="40"/>
      <c r="E21" s="40"/>
      <c r="F21" s="40"/>
      <c r="G21" s="40"/>
      <c r="H21" s="40"/>
      <c r="I21" s="34"/>
    </row>
    <row r="22" spans="1:11" ht="24.95" customHeight="1">
      <c r="A22" s="42"/>
      <c r="B22" s="39"/>
      <c r="C22" s="39"/>
      <c r="D22" s="40"/>
      <c r="E22" s="40"/>
      <c r="F22" s="40"/>
      <c r="G22" s="40"/>
      <c r="H22" s="40"/>
      <c r="I22" s="34"/>
    </row>
    <row r="23" spans="1:11" ht="24.95" customHeight="1">
      <c r="A23" s="41"/>
      <c r="B23" s="39"/>
      <c r="C23" s="39"/>
      <c r="D23" s="40"/>
      <c r="E23" s="40"/>
      <c r="F23" s="40"/>
      <c r="G23" s="40"/>
      <c r="H23" s="40"/>
      <c r="I23" s="34"/>
    </row>
    <row r="24" spans="1:11" ht="24.95" customHeight="1">
      <c r="A24" s="43"/>
      <c r="B24" s="39"/>
      <c r="C24" s="39"/>
      <c r="D24" s="40"/>
      <c r="E24" s="40"/>
      <c r="F24" s="40"/>
      <c r="G24" s="40"/>
      <c r="H24" s="40"/>
      <c r="I24" s="34"/>
    </row>
    <row r="25" spans="1:11" ht="24.95" customHeight="1">
      <c r="A25" s="41"/>
      <c r="B25" s="39"/>
      <c r="C25" s="39"/>
      <c r="D25" s="40"/>
      <c r="E25" s="40"/>
      <c r="F25" s="40"/>
      <c r="G25" s="40"/>
      <c r="H25" s="40"/>
      <c r="I25" s="34"/>
    </row>
    <row r="26" spans="1:11" ht="24.95" customHeight="1">
      <c r="A26" s="41"/>
      <c r="B26" s="39"/>
      <c r="C26" s="39"/>
      <c r="D26" s="40"/>
      <c r="E26" s="40"/>
      <c r="F26" s="40"/>
      <c r="G26" s="40"/>
      <c r="H26" s="40"/>
      <c r="I26" s="34"/>
    </row>
    <row r="27" spans="1:11" ht="24.95" customHeight="1">
      <c r="A27" s="41"/>
      <c r="B27" s="39"/>
      <c r="C27" s="39"/>
      <c r="D27" s="40"/>
      <c r="E27" s="40"/>
      <c r="F27" s="40"/>
      <c r="G27" s="40"/>
      <c r="H27" s="40"/>
      <c r="I27" s="34"/>
    </row>
    <row r="28" spans="1:11" ht="24.95" customHeight="1">
      <c r="A28" s="41"/>
      <c r="B28" s="39"/>
      <c r="C28" s="39"/>
      <c r="D28" s="40"/>
      <c r="E28" s="40"/>
      <c r="F28" s="40"/>
      <c r="G28" s="40"/>
      <c r="H28" s="40"/>
      <c r="I28" s="34"/>
    </row>
    <row r="29" spans="1:11" ht="24.95" customHeight="1">
      <c r="A29" s="41"/>
      <c r="B29" s="39"/>
      <c r="C29" s="39"/>
      <c r="D29" s="40"/>
      <c r="E29" s="40"/>
      <c r="F29" s="40"/>
      <c r="G29" s="40"/>
      <c r="H29" s="40"/>
      <c r="I29" s="34"/>
    </row>
    <row r="30" spans="1:11" ht="24.95" customHeight="1">
      <c r="A30" s="41"/>
      <c r="B30" s="39"/>
      <c r="C30" s="39"/>
      <c r="D30" s="40"/>
      <c r="E30" s="40"/>
      <c r="F30" s="40"/>
      <c r="G30" s="40"/>
      <c r="H30" s="40"/>
      <c r="I30" s="34"/>
    </row>
    <row r="31" spans="1:11" ht="24.95" customHeight="1">
      <c r="A31" s="41"/>
      <c r="B31" s="39"/>
      <c r="C31" s="39"/>
      <c r="D31" s="40"/>
      <c r="E31" s="40"/>
      <c r="F31" s="40"/>
      <c r="G31" s="40"/>
      <c r="H31" s="40"/>
      <c r="I31" s="34"/>
    </row>
    <row r="32" spans="1:11" ht="24.95" customHeight="1">
      <c r="A32" s="27"/>
      <c r="B32" s="39"/>
      <c r="C32" s="39"/>
      <c r="D32" s="40"/>
      <c r="E32" s="40"/>
      <c r="F32" s="40"/>
      <c r="G32" s="40"/>
      <c r="H32" s="40"/>
      <c r="I32" s="34"/>
    </row>
    <row r="33" spans="1:9" ht="24.95" customHeight="1">
      <c r="A33" s="41"/>
      <c r="B33" s="39"/>
      <c r="C33" s="39"/>
      <c r="D33" s="40"/>
      <c r="E33" s="40"/>
      <c r="F33" s="40"/>
      <c r="G33" s="40"/>
      <c r="H33" s="40"/>
      <c r="I33" s="34"/>
    </row>
    <row r="34" spans="1:9" ht="24.95" customHeight="1">
      <c r="A34" s="41"/>
      <c r="B34" s="39"/>
      <c r="C34" s="39"/>
      <c r="D34" s="40"/>
      <c r="E34" s="40"/>
      <c r="F34" s="40"/>
      <c r="G34" s="40"/>
      <c r="H34" s="40"/>
      <c r="I34" s="34"/>
    </row>
    <row r="35" spans="1:9" ht="24.95" customHeight="1">
      <c r="A35" s="41"/>
      <c r="B35" s="39"/>
      <c r="C35" s="39"/>
      <c r="D35" s="40"/>
      <c r="E35" s="40"/>
      <c r="F35" s="40"/>
      <c r="G35" s="40"/>
      <c r="H35" s="40"/>
      <c r="I35" s="34"/>
    </row>
    <row r="36" spans="1:9" ht="24.95" customHeight="1">
      <c r="A36" s="41"/>
      <c r="B36" s="39"/>
      <c r="C36" s="39"/>
      <c r="D36" s="40"/>
      <c r="E36" s="40"/>
      <c r="F36" s="40"/>
      <c r="G36" s="40"/>
      <c r="H36" s="40"/>
      <c r="I36" s="34"/>
    </row>
    <row r="37" spans="1:9" ht="24.95" customHeight="1">
      <c r="A37" s="41"/>
      <c r="B37" s="39"/>
      <c r="C37" s="39"/>
      <c r="D37" s="40"/>
      <c r="E37" s="40"/>
      <c r="F37" s="40"/>
      <c r="G37" s="40"/>
      <c r="H37" s="40"/>
      <c r="I37" s="34"/>
    </row>
    <row r="38" spans="1:9" ht="24.95" customHeight="1">
      <c r="A38" s="41"/>
      <c r="B38" s="39"/>
      <c r="C38" s="39"/>
      <c r="D38" s="40"/>
      <c r="E38" s="40"/>
      <c r="F38" s="40"/>
      <c r="G38" s="40"/>
      <c r="H38" s="40"/>
      <c r="I38" s="34"/>
    </row>
    <row r="39" spans="1:9" ht="24.95" customHeight="1">
      <c r="A39" s="41"/>
      <c r="B39" s="39"/>
      <c r="C39" s="39"/>
      <c r="D39" s="40"/>
      <c r="E39" s="40"/>
      <c r="F39" s="40"/>
      <c r="I39" s="34"/>
    </row>
  </sheetData>
  <mergeCells count="1">
    <mergeCell ref="A1:H1"/>
  </mergeCells>
  <pageMargins left="1.1811023622047245" right="0.78740157480314965" top="0.78740157480314965" bottom="0.78740157480314965" header="0" footer="0"/>
  <pageSetup paperSize="9" scale="69" firstPageNumber="1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activeCell="J7" sqref="J7"/>
    </sheetView>
  </sheetViews>
  <sheetFormatPr defaultRowHeight="24.95" customHeight="1"/>
  <cols>
    <col min="1" max="1" width="36.25" style="369" customWidth="1"/>
    <col min="2" max="2" width="7.875" style="369" customWidth="1"/>
    <col min="3" max="3" width="14.75" style="369" customWidth="1"/>
    <col min="4" max="4" width="11.375" style="369" customWidth="1"/>
    <col min="5" max="5" width="8.5" style="369" customWidth="1"/>
    <col min="6" max="224" width="9" style="369"/>
    <col min="225" max="225" width="41.875" style="369" customWidth="1"/>
    <col min="226" max="226" width="6.875" style="369" customWidth="1"/>
    <col min="227" max="231" width="14" style="369" customWidth="1"/>
    <col min="232" max="480" width="9" style="369"/>
    <col min="481" max="481" width="41.875" style="369" customWidth="1"/>
    <col min="482" max="482" width="6.875" style="369" customWidth="1"/>
    <col min="483" max="487" width="14" style="369" customWidth="1"/>
    <col min="488" max="736" width="9" style="369"/>
    <col min="737" max="737" width="41.875" style="369" customWidth="1"/>
    <col min="738" max="738" width="6.875" style="369" customWidth="1"/>
    <col min="739" max="743" width="14" style="369" customWidth="1"/>
    <col min="744" max="992" width="9" style="369"/>
    <col min="993" max="993" width="41.875" style="369" customWidth="1"/>
    <col min="994" max="994" width="6.875" style="369" customWidth="1"/>
    <col min="995" max="999" width="14" style="369" customWidth="1"/>
    <col min="1000" max="1248" width="9" style="369"/>
    <col min="1249" max="1249" width="41.875" style="369" customWidth="1"/>
    <col min="1250" max="1250" width="6.875" style="369" customWidth="1"/>
    <col min="1251" max="1255" width="14" style="369" customWidth="1"/>
    <col min="1256" max="1504" width="9" style="369"/>
    <col min="1505" max="1505" width="41.875" style="369" customWidth="1"/>
    <col min="1506" max="1506" width="6.875" style="369" customWidth="1"/>
    <col min="1507" max="1511" width="14" style="369" customWidth="1"/>
    <col min="1512" max="1760" width="9" style="369"/>
    <col min="1761" max="1761" width="41.875" style="369" customWidth="1"/>
    <col min="1762" max="1762" width="6.875" style="369" customWidth="1"/>
    <col min="1763" max="1767" width="14" style="369" customWidth="1"/>
    <col min="1768" max="2016" width="9" style="369"/>
    <col min="2017" max="2017" width="41.875" style="369" customWidth="1"/>
    <col min="2018" max="2018" width="6.875" style="369" customWidth="1"/>
    <col min="2019" max="2023" width="14" style="369" customWidth="1"/>
    <col min="2024" max="2272" width="9" style="369"/>
    <col min="2273" max="2273" width="41.875" style="369" customWidth="1"/>
    <col min="2274" max="2274" width="6.875" style="369" customWidth="1"/>
    <col min="2275" max="2279" width="14" style="369" customWidth="1"/>
    <col min="2280" max="2528" width="9" style="369"/>
    <col min="2529" max="2529" width="41.875" style="369" customWidth="1"/>
    <col min="2530" max="2530" width="6.875" style="369" customWidth="1"/>
    <col min="2531" max="2535" width="14" style="369" customWidth="1"/>
    <col min="2536" max="2784" width="9" style="369"/>
    <col min="2785" max="2785" width="41.875" style="369" customWidth="1"/>
    <col min="2786" max="2786" width="6.875" style="369" customWidth="1"/>
    <col min="2787" max="2791" width="14" style="369" customWidth="1"/>
    <col min="2792" max="3040" width="9" style="369"/>
    <col min="3041" max="3041" width="41.875" style="369" customWidth="1"/>
    <col min="3042" max="3042" width="6.875" style="369" customWidth="1"/>
    <col min="3043" max="3047" width="14" style="369" customWidth="1"/>
    <col min="3048" max="3296" width="9" style="369"/>
    <col min="3297" max="3297" width="41.875" style="369" customWidth="1"/>
    <col min="3298" max="3298" width="6.875" style="369" customWidth="1"/>
    <col min="3299" max="3303" width="14" style="369" customWidth="1"/>
    <col min="3304" max="3552" width="9" style="369"/>
    <col min="3553" max="3553" width="41.875" style="369" customWidth="1"/>
    <col min="3554" max="3554" width="6.875" style="369" customWidth="1"/>
    <col min="3555" max="3559" width="14" style="369" customWidth="1"/>
    <col min="3560" max="3808" width="9" style="369"/>
    <col min="3809" max="3809" width="41.875" style="369" customWidth="1"/>
    <col min="3810" max="3810" width="6.875" style="369" customWidth="1"/>
    <col min="3811" max="3815" width="14" style="369" customWidth="1"/>
    <col min="3816" max="4064" width="9" style="369"/>
    <col min="4065" max="4065" width="41.875" style="369" customWidth="1"/>
    <col min="4066" max="4066" width="6.875" style="369" customWidth="1"/>
    <col min="4067" max="4071" width="14" style="369" customWidth="1"/>
    <col min="4072" max="4320" width="9" style="369"/>
    <col min="4321" max="4321" width="41.875" style="369" customWidth="1"/>
    <col min="4322" max="4322" width="6.875" style="369" customWidth="1"/>
    <col min="4323" max="4327" width="14" style="369" customWidth="1"/>
    <col min="4328" max="4576" width="9" style="369"/>
    <col min="4577" max="4577" width="41.875" style="369" customWidth="1"/>
    <col min="4578" max="4578" width="6.875" style="369" customWidth="1"/>
    <col min="4579" max="4583" width="14" style="369" customWidth="1"/>
    <col min="4584" max="4832" width="9" style="369"/>
    <col min="4833" max="4833" width="41.875" style="369" customWidth="1"/>
    <col min="4834" max="4834" width="6.875" style="369" customWidth="1"/>
    <col min="4835" max="4839" width="14" style="369" customWidth="1"/>
    <col min="4840" max="5088" width="9" style="369"/>
    <col min="5089" max="5089" width="41.875" style="369" customWidth="1"/>
    <col min="5090" max="5090" width="6.875" style="369" customWidth="1"/>
    <col min="5091" max="5095" width="14" style="369" customWidth="1"/>
    <col min="5096" max="5344" width="9" style="369"/>
    <col min="5345" max="5345" width="41.875" style="369" customWidth="1"/>
    <col min="5346" max="5346" width="6.875" style="369" customWidth="1"/>
    <col min="5347" max="5351" width="14" style="369" customWidth="1"/>
    <col min="5352" max="5600" width="9" style="369"/>
    <col min="5601" max="5601" width="41.875" style="369" customWidth="1"/>
    <col min="5602" max="5602" width="6.875" style="369" customWidth="1"/>
    <col min="5603" max="5607" width="14" style="369" customWidth="1"/>
    <col min="5608" max="5856" width="9" style="369"/>
    <col min="5857" max="5857" width="41.875" style="369" customWidth="1"/>
    <col min="5858" max="5858" width="6.875" style="369" customWidth="1"/>
    <col min="5859" max="5863" width="14" style="369" customWidth="1"/>
    <col min="5864" max="6112" width="9" style="369"/>
    <col min="6113" max="6113" width="41.875" style="369" customWidth="1"/>
    <col min="6114" max="6114" width="6.875" style="369" customWidth="1"/>
    <col min="6115" max="6119" width="14" style="369" customWidth="1"/>
    <col min="6120" max="6368" width="9" style="369"/>
    <col min="6369" max="6369" width="41.875" style="369" customWidth="1"/>
    <col min="6370" max="6370" width="6.875" style="369" customWidth="1"/>
    <col min="6371" max="6375" width="14" style="369" customWidth="1"/>
    <col min="6376" max="6624" width="9" style="369"/>
    <col min="6625" max="6625" width="41.875" style="369" customWidth="1"/>
    <col min="6626" max="6626" width="6.875" style="369" customWidth="1"/>
    <col min="6627" max="6631" width="14" style="369" customWidth="1"/>
    <col min="6632" max="6880" width="9" style="369"/>
    <col min="6881" max="6881" width="41.875" style="369" customWidth="1"/>
    <col min="6882" max="6882" width="6.875" style="369" customWidth="1"/>
    <col min="6883" max="6887" width="14" style="369" customWidth="1"/>
    <col min="6888" max="7136" width="9" style="369"/>
    <col min="7137" max="7137" width="41.875" style="369" customWidth="1"/>
    <col min="7138" max="7138" width="6.875" style="369" customWidth="1"/>
    <col min="7139" max="7143" width="14" style="369" customWidth="1"/>
    <col min="7144" max="7392" width="9" style="369"/>
    <col min="7393" max="7393" width="41.875" style="369" customWidth="1"/>
    <col min="7394" max="7394" width="6.875" style="369" customWidth="1"/>
    <col min="7395" max="7399" width="14" style="369" customWidth="1"/>
    <col min="7400" max="7648" width="9" style="369"/>
    <col min="7649" max="7649" width="41.875" style="369" customWidth="1"/>
    <col min="7650" max="7650" width="6.875" style="369" customWidth="1"/>
    <col min="7651" max="7655" width="14" style="369" customWidth="1"/>
    <col min="7656" max="7904" width="9" style="369"/>
    <col min="7905" max="7905" width="41.875" style="369" customWidth="1"/>
    <col min="7906" max="7906" width="6.875" style="369" customWidth="1"/>
    <col min="7907" max="7911" width="14" style="369" customWidth="1"/>
    <col min="7912" max="8160" width="9" style="369"/>
    <col min="8161" max="8161" width="41.875" style="369" customWidth="1"/>
    <col min="8162" max="8162" width="6.875" style="369" customWidth="1"/>
    <col min="8163" max="8167" width="14" style="369" customWidth="1"/>
    <col min="8168" max="8416" width="9" style="369"/>
    <col min="8417" max="8417" width="41.875" style="369" customWidth="1"/>
    <col min="8418" max="8418" width="6.875" style="369" customWidth="1"/>
    <col min="8419" max="8423" width="14" style="369" customWidth="1"/>
    <col min="8424" max="8672" width="9" style="369"/>
    <col min="8673" max="8673" width="41.875" style="369" customWidth="1"/>
    <col min="8674" max="8674" width="6.875" style="369" customWidth="1"/>
    <col min="8675" max="8679" width="14" style="369" customWidth="1"/>
    <col min="8680" max="8928" width="9" style="369"/>
    <col min="8929" max="8929" width="41.875" style="369" customWidth="1"/>
    <col min="8930" max="8930" width="6.875" style="369" customWidth="1"/>
    <col min="8931" max="8935" width="14" style="369" customWidth="1"/>
    <col min="8936" max="9184" width="9" style="369"/>
    <col min="9185" max="9185" width="41.875" style="369" customWidth="1"/>
    <col min="9186" max="9186" width="6.875" style="369" customWidth="1"/>
    <col min="9187" max="9191" width="14" style="369" customWidth="1"/>
    <col min="9192" max="9440" width="9" style="369"/>
    <col min="9441" max="9441" width="41.875" style="369" customWidth="1"/>
    <col min="9442" max="9442" width="6.875" style="369" customWidth="1"/>
    <col min="9443" max="9447" width="14" style="369" customWidth="1"/>
    <col min="9448" max="9696" width="9" style="369"/>
    <col min="9697" max="9697" width="41.875" style="369" customWidth="1"/>
    <col min="9698" max="9698" width="6.875" style="369" customWidth="1"/>
    <col min="9699" max="9703" width="14" style="369" customWidth="1"/>
    <col min="9704" max="9952" width="9" style="369"/>
    <col min="9953" max="9953" width="41.875" style="369" customWidth="1"/>
    <col min="9954" max="9954" width="6.875" style="369" customWidth="1"/>
    <col min="9955" max="9959" width="14" style="369" customWidth="1"/>
    <col min="9960" max="10208" width="9" style="369"/>
    <col min="10209" max="10209" width="41.875" style="369" customWidth="1"/>
    <col min="10210" max="10210" width="6.875" style="369" customWidth="1"/>
    <col min="10211" max="10215" width="14" style="369" customWidth="1"/>
    <col min="10216" max="10464" width="9" style="369"/>
    <col min="10465" max="10465" width="41.875" style="369" customWidth="1"/>
    <col min="10466" max="10466" width="6.875" style="369" customWidth="1"/>
    <col min="10467" max="10471" width="14" style="369" customWidth="1"/>
    <col min="10472" max="10720" width="9" style="369"/>
    <col min="10721" max="10721" width="41.875" style="369" customWidth="1"/>
    <col min="10722" max="10722" width="6.875" style="369" customWidth="1"/>
    <col min="10723" max="10727" width="14" style="369" customWidth="1"/>
    <col min="10728" max="10976" width="9" style="369"/>
    <col min="10977" max="10977" width="41.875" style="369" customWidth="1"/>
    <col min="10978" max="10978" width="6.875" style="369" customWidth="1"/>
    <col min="10979" max="10983" width="14" style="369" customWidth="1"/>
    <col min="10984" max="11232" width="9" style="369"/>
    <col min="11233" max="11233" width="41.875" style="369" customWidth="1"/>
    <col min="11234" max="11234" width="6.875" style="369" customWidth="1"/>
    <col min="11235" max="11239" width="14" style="369" customWidth="1"/>
    <col min="11240" max="11488" width="9" style="369"/>
    <col min="11489" max="11489" width="41.875" style="369" customWidth="1"/>
    <col min="11490" max="11490" width="6.875" style="369" customWidth="1"/>
    <col min="11491" max="11495" width="14" style="369" customWidth="1"/>
    <col min="11496" max="11744" width="9" style="369"/>
    <col min="11745" max="11745" width="41.875" style="369" customWidth="1"/>
    <col min="11746" max="11746" width="6.875" style="369" customWidth="1"/>
    <col min="11747" max="11751" width="14" style="369" customWidth="1"/>
    <col min="11752" max="12000" width="9" style="369"/>
    <col min="12001" max="12001" width="41.875" style="369" customWidth="1"/>
    <col min="12002" max="12002" width="6.875" style="369" customWidth="1"/>
    <col min="12003" max="12007" width="14" style="369" customWidth="1"/>
    <col min="12008" max="12256" width="9" style="369"/>
    <col min="12257" max="12257" width="41.875" style="369" customWidth="1"/>
    <col min="12258" max="12258" width="6.875" style="369" customWidth="1"/>
    <col min="12259" max="12263" width="14" style="369" customWidth="1"/>
    <col min="12264" max="12512" width="9" style="369"/>
    <col min="12513" max="12513" width="41.875" style="369" customWidth="1"/>
    <col min="12514" max="12514" width="6.875" style="369" customWidth="1"/>
    <col min="12515" max="12519" width="14" style="369" customWidth="1"/>
    <col min="12520" max="12768" width="9" style="369"/>
    <col min="12769" max="12769" width="41.875" style="369" customWidth="1"/>
    <col min="12770" max="12770" width="6.875" style="369" customWidth="1"/>
    <col min="12771" max="12775" width="14" style="369" customWidth="1"/>
    <col min="12776" max="13024" width="9" style="369"/>
    <col min="13025" max="13025" width="41.875" style="369" customWidth="1"/>
    <col min="13026" max="13026" width="6.875" style="369" customWidth="1"/>
    <col min="13027" max="13031" width="14" style="369" customWidth="1"/>
    <col min="13032" max="13280" width="9" style="369"/>
    <col min="13281" max="13281" width="41.875" style="369" customWidth="1"/>
    <col min="13282" max="13282" width="6.875" style="369" customWidth="1"/>
    <col min="13283" max="13287" width="14" style="369" customWidth="1"/>
    <col min="13288" max="13536" width="9" style="369"/>
    <col min="13537" max="13537" width="41.875" style="369" customWidth="1"/>
    <col min="13538" max="13538" width="6.875" style="369" customWidth="1"/>
    <col min="13539" max="13543" width="14" style="369" customWidth="1"/>
    <col min="13544" max="13792" width="9" style="369"/>
    <col min="13793" max="13793" width="41.875" style="369" customWidth="1"/>
    <col min="13794" max="13794" width="6.875" style="369" customWidth="1"/>
    <col min="13795" max="13799" width="14" style="369" customWidth="1"/>
    <col min="13800" max="14048" width="9" style="369"/>
    <col min="14049" max="14049" width="41.875" style="369" customWidth="1"/>
    <col min="14050" max="14050" width="6.875" style="369" customWidth="1"/>
    <col min="14051" max="14055" width="14" style="369" customWidth="1"/>
    <col min="14056" max="14304" width="9" style="369"/>
    <col min="14305" max="14305" width="41.875" style="369" customWidth="1"/>
    <col min="14306" max="14306" width="6.875" style="369" customWidth="1"/>
    <col min="14307" max="14311" width="14" style="369" customWidth="1"/>
    <col min="14312" max="14560" width="9" style="369"/>
    <col min="14561" max="14561" width="41.875" style="369" customWidth="1"/>
    <col min="14562" max="14562" width="6.875" style="369" customWidth="1"/>
    <col min="14563" max="14567" width="14" style="369" customWidth="1"/>
    <col min="14568" max="14816" width="9" style="369"/>
    <col min="14817" max="14817" width="41.875" style="369" customWidth="1"/>
    <col min="14818" max="14818" width="6.875" style="369" customWidth="1"/>
    <col min="14819" max="14823" width="14" style="369" customWidth="1"/>
    <col min="14824" max="15072" width="9" style="369"/>
    <col min="15073" max="15073" width="41.875" style="369" customWidth="1"/>
    <col min="15074" max="15074" width="6.875" style="369" customWidth="1"/>
    <col min="15075" max="15079" width="14" style="369" customWidth="1"/>
    <col min="15080" max="15328" width="9" style="369"/>
    <col min="15329" max="15329" width="41.875" style="369" customWidth="1"/>
    <col min="15330" max="15330" width="6.875" style="369" customWidth="1"/>
    <col min="15331" max="15335" width="14" style="369" customWidth="1"/>
    <col min="15336" max="15584" width="9" style="369"/>
    <col min="15585" max="15585" width="41.875" style="369" customWidth="1"/>
    <col min="15586" max="15586" width="6.875" style="369" customWidth="1"/>
    <col min="15587" max="15591" width="14" style="369" customWidth="1"/>
    <col min="15592" max="15840" width="9" style="369"/>
    <col min="15841" max="15841" width="41.875" style="369" customWidth="1"/>
    <col min="15842" max="15842" width="6.875" style="369" customWidth="1"/>
    <col min="15843" max="15847" width="14" style="369" customWidth="1"/>
    <col min="15848" max="16096" width="9" style="369"/>
    <col min="16097" max="16097" width="41.875" style="369" customWidth="1"/>
    <col min="16098" max="16098" width="6.875" style="369" customWidth="1"/>
    <col min="16099" max="16103" width="14" style="369" customWidth="1"/>
    <col min="16104" max="16357" width="9" style="369"/>
    <col min="16358" max="16377" width="8" style="369" customWidth="1"/>
    <col min="16378" max="16384" width="9" style="369"/>
  </cols>
  <sheetData>
    <row r="1" spans="1:8" ht="24.95" customHeight="1">
      <c r="A1" s="872" t="s">
        <v>572</v>
      </c>
      <c r="B1" s="873"/>
      <c r="C1" s="873"/>
      <c r="D1" s="873"/>
      <c r="E1" s="873"/>
    </row>
    <row r="2" spans="1:8" ht="24.95" customHeight="1">
      <c r="A2" s="873"/>
      <c r="B2" s="873"/>
      <c r="C2" s="873"/>
      <c r="D2" s="873"/>
      <c r="E2" s="873"/>
    </row>
    <row r="3" spans="1:8" ht="24.95" customHeight="1">
      <c r="A3" s="366"/>
      <c r="B3" s="366"/>
      <c r="C3" s="366"/>
      <c r="D3" s="449"/>
      <c r="E3" s="435" t="s">
        <v>364</v>
      </c>
    </row>
    <row r="4" spans="1:8" ht="24.95" customHeight="1">
      <c r="A4" s="867" t="s">
        <v>370</v>
      </c>
      <c r="B4" s="869" t="s">
        <v>280</v>
      </c>
      <c r="C4" s="869" t="s">
        <v>573</v>
      </c>
      <c r="D4" s="871" t="s">
        <v>574</v>
      </c>
      <c r="E4" s="871"/>
    </row>
    <row r="5" spans="1:8" ht="45.75" customHeight="1">
      <c r="A5" s="868"/>
      <c r="B5" s="870"/>
      <c r="C5" s="870"/>
      <c r="D5" s="368" t="s">
        <v>531</v>
      </c>
      <c r="E5" s="368" t="s">
        <v>72</v>
      </c>
    </row>
    <row r="6" spans="1:8" s="365" customFormat="1" ht="24.95" customHeight="1">
      <c r="A6" s="370" t="s">
        <v>187</v>
      </c>
      <c r="B6" s="371" t="s">
        <v>283</v>
      </c>
      <c r="C6" s="613">
        <v>81.010000000000005</v>
      </c>
      <c r="D6" s="613">
        <v>92.25</v>
      </c>
      <c r="E6" s="613">
        <v>82.9</v>
      </c>
      <c r="G6" s="490"/>
      <c r="H6" s="490"/>
    </row>
    <row r="7" spans="1:8" s="365" customFormat="1" ht="24.95" customHeight="1">
      <c r="A7" s="372" t="s">
        <v>75</v>
      </c>
      <c r="B7" s="373" t="s">
        <v>284</v>
      </c>
      <c r="C7" s="614">
        <v>204.79</v>
      </c>
      <c r="D7" s="614">
        <v>101.92</v>
      </c>
      <c r="E7" s="614">
        <v>203.37</v>
      </c>
    </row>
    <row r="8" spans="1:8" s="365" customFormat="1" ht="24.95" customHeight="1">
      <c r="A8" s="372" t="s">
        <v>76</v>
      </c>
      <c r="B8" s="373" t="s">
        <v>285</v>
      </c>
      <c r="C8" s="614">
        <v>42.41</v>
      </c>
      <c r="D8" s="614">
        <v>104.4</v>
      </c>
      <c r="E8" s="614">
        <v>67.209999999999994</v>
      </c>
    </row>
    <row r="9" spans="1:8" s="365" customFormat="1" ht="24.95" customHeight="1">
      <c r="A9" s="372" t="s">
        <v>77</v>
      </c>
      <c r="B9" s="373" t="s">
        <v>286</v>
      </c>
      <c r="C9" s="614">
        <v>105.42</v>
      </c>
      <c r="D9" s="614">
        <v>90.97</v>
      </c>
      <c r="E9" s="614">
        <v>92.77</v>
      </c>
    </row>
    <row r="10" spans="1:8" s="365" customFormat="1" ht="38.25" customHeight="1">
      <c r="A10" s="372" t="s">
        <v>78</v>
      </c>
      <c r="B10" s="373" t="s">
        <v>287</v>
      </c>
      <c r="C10" s="614">
        <v>59.05</v>
      </c>
      <c r="D10" s="614">
        <v>82.41</v>
      </c>
      <c r="E10" s="614">
        <v>38.880000000000003</v>
      </c>
      <c r="H10" s="490"/>
    </row>
    <row r="11" spans="1:8" s="365" customFormat="1" ht="63.75" customHeight="1">
      <c r="A11" s="372" t="s">
        <v>79</v>
      </c>
      <c r="B11" s="373" t="s">
        <v>288</v>
      </c>
      <c r="C11" s="614">
        <v>19.21</v>
      </c>
      <c r="D11" s="614">
        <v>106.8</v>
      </c>
      <c r="E11" s="614">
        <v>15.99</v>
      </c>
    </row>
    <row r="12" spans="1:8" s="365" customFormat="1" ht="24.95" customHeight="1">
      <c r="A12" s="372" t="s">
        <v>80</v>
      </c>
      <c r="B12" s="373" t="s">
        <v>289</v>
      </c>
      <c r="C12" s="614">
        <v>149</v>
      </c>
      <c r="D12" s="614">
        <v>93.78</v>
      </c>
      <c r="E12" s="614">
        <v>135.77000000000001</v>
      </c>
    </row>
    <row r="13" spans="1:8" s="365" customFormat="1" ht="24.95" customHeight="1">
      <c r="A13" s="372" t="s">
        <v>82</v>
      </c>
      <c r="B13" s="373" t="s">
        <v>291</v>
      </c>
      <c r="C13" s="614">
        <v>149.29</v>
      </c>
      <c r="D13" s="614">
        <v>103.03</v>
      </c>
      <c r="E13" s="614">
        <v>179.27</v>
      </c>
    </row>
    <row r="14" spans="1:8" s="365" customFormat="1" ht="24.95" customHeight="1">
      <c r="A14" s="372" t="s">
        <v>83</v>
      </c>
      <c r="B14" s="373" t="s">
        <v>292</v>
      </c>
      <c r="C14" s="614">
        <v>127.67</v>
      </c>
      <c r="D14" s="614">
        <v>79.599999999999994</v>
      </c>
      <c r="E14" s="614">
        <v>367.26</v>
      </c>
    </row>
    <row r="15" spans="1:8" s="365" customFormat="1" ht="24.95" customHeight="1">
      <c r="A15" s="372" t="s">
        <v>84</v>
      </c>
      <c r="B15" s="373" t="s">
        <v>293</v>
      </c>
      <c r="C15" s="614">
        <v>60.62</v>
      </c>
      <c r="D15" s="614">
        <v>86.92</v>
      </c>
      <c r="E15" s="614">
        <v>57.92</v>
      </c>
      <c r="H15" s="490"/>
    </row>
    <row r="16" spans="1:8" s="365" customFormat="1" ht="32.25" customHeight="1">
      <c r="A16" s="372" t="s">
        <v>85</v>
      </c>
      <c r="B16" s="373" t="s">
        <v>294</v>
      </c>
      <c r="C16" s="614">
        <v>76.72</v>
      </c>
      <c r="D16" s="614">
        <v>87.53</v>
      </c>
      <c r="E16" s="614">
        <v>75.77</v>
      </c>
    </row>
    <row r="17" spans="1:8" s="365" customFormat="1" ht="24.95" customHeight="1">
      <c r="A17" s="372" t="s">
        <v>86</v>
      </c>
      <c r="B17" s="373" t="s">
        <v>295</v>
      </c>
      <c r="C17" s="614">
        <v>50.4</v>
      </c>
      <c r="D17" s="614">
        <v>107.87</v>
      </c>
      <c r="E17" s="614">
        <v>93.32</v>
      </c>
    </row>
    <row r="18" spans="1:8" s="365" customFormat="1" ht="37.5" customHeight="1">
      <c r="A18" s="372" t="s">
        <v>87</v>
      </c>
      <c r="B18" s="373" t="s">
        <v>296</v>
      </c>
      <c r="C18" s="614">
        <v>130.88</v>
      </c>
      <c r="D18" s="614">
        <v>102.93</v>
      </c>
      <c r="E18" s="614">
        <v>132.57</v>
      </c>
    </row>
    <row r="19" spans="1:8" s="365" customFormat="1" ht="24.95" customHeight="1">
      <c r="A19" s="372" t="s">
        <v>89</v>
      </c>
      <c r="B19" s="373" t="s">
        <v>298</v>
      </c>
      <c r="C19" s="614">
        <v>2262.06</v>
      </c>
      <c r="D19" s="614">
        <v>137.08000000000001</v>
      </c>
      <c r="E19" s="614">
        <v>1731.26</v>
      </c>
    </row>
    <row r="20" spans="1:8" s="365" customFormat="1" ht="34.5" customHeight="1">
      <c r="A20" s="372" t="s">
        <v>90</v>
      </c>
      <c r="B20" s="373" t="s">
        <v>299</v>
      </c>
      <c r="C20" s="614">
        <v>116.15</v>
      </c>
      <c r="D20" s="614">
        <v>64.88</v>
      </c>
      <c r="E20" s="614">
        <v>95.15</v>
      </c>
    </row>
    <row r="21" spans="1:8" s="365" customFormat="1" ht="24.95" customHeight="1">
      <c r="A21" s="372" t="s">
        <v>91</v>
      </c>
      <c r="B21" s="373" t="s">
        <v>300</v>
      </c>
      <c r="C21" s="614">
        <v>79.05</v>
      </c>
      <c r="D21" s="614">
        <v>63.42</v>
      </c>
      <c r="E21" s="614">
        <v>62.15</v>
      </c>
    </row>
    <row r="22" spans="1:8" s="365" customFormat="1" ht="24.95" customHeight="1">
      <c r="A22" s="372" t="s">
        <v>92</v>
      </c>
      <c r="B22" s="373" t="s">
        <v>301</v>
      </c>
      <c r="C22" s="614">
        <v>74.260000000000005</v>
      </c>
      <c r="D22" s="614">
        <v>114.91</v>
      </c>
      <c r="E22" s="614">
        <v>76.959999999999994</v>
      </c>
    </row>
    <row r="23" spans="1:8" ht="24.95" customHeight="1">
      <c r="A23" s="372" t="s">
        <v>93</v>
      </c>
      <c r="B23" s="373" t="s">
        <v>302</v>
      </c>
      <c r="C23" s="614">
        <v>236.21</v>
      </c>
      <c r="D23" s="614">
        <v>110.59</v>
      </c>
      <c r="E23" s="614">
        <v>173.08</v>
      </c>
      <c r="H23" s="730"/>
    </row>
    <row r="24" spans="1:8" ht="24.95" customHeight="1">
      <c r="A24" s="372" t="s">
        <v>94</v>
      </c>
      <c r="B24" s="373" t="s">
        <v>303</v>
      </c>
      <c r="C24" s="614">
        <v>110.81</v>
      </c>
      <c r="D24" s="614">
        <v>70.790000000000006</v>
      </c>
      <c r="E24" s="614">
        <v>84.2</v>
      </c>
      <c r="H24" s="730"/>
    </row>
  </sheetData>
  <mergeCells count="5">
    <mergeCell ref="A4:A5"/>
    <mergeCell ref="B4:B5"/>
    <mergeCell ref="C4:C5"/>
    <mergeCell ref="D4:E4"/>
    <mergeCell ref="A1:E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4"/>
  <sheetViews>
    <sheetView zoomScaleNormal="100" workbookViewId="0">
      <selection activeCell="H5" sqref="H5"/>
    </sheetView>
  </sheetViews>
  <sheetFormatPr defaultRowHeight="15.75"/>
  <cols>
    <col min="1" max="1" width="28.25" style="365" customWidth="1"/>
    <col min="2" max="2" width="8.375" style="365" customWidth="1"/>
    <col min="3" max="3" width="9.25" style="365" customWidth="1"/>
    <col min="4" max="4" width="12.875" style="365" customWidth="1"/>
    <col min="5" max="5" width="10.5" style="365" customWidth="1"/>
    <col min="6" max="6" width="13.875" style="365" customWidth="1"/>
    <col min="7" max="7" width="20" style="365" customWidth="1"/>
    <col min="8" max="248" width="9" style="365"/>
    <col min="249" max="249" width="38.75" style="365" customWidth="1"/>
    <col min="250" max="250" width="9" style="365"/>
    <col min="251" max="255" width="12.75" style="365" customWidth="1"/>
    <col min="256" max="256" width="13.5" style="365" customWidth="1"/>
    <col min="257" max="504" width="9" style="365"/>
    <col min="505" max="505" width="38.75" style="365" customWidth="1"/>
    <col min="506" max="506" width="9" style="365"/>
    <col min="507" max="511" width="12.75" style="365" customWidth="1"/>
    <col min="512" max="512" width="13.5" style="365" customWidth="1"/>
    <col min="513" max="760" width="9" style="365"/>
    <col min="761" max="761" width="38.75" style="365" customWidth="1"/>
    <col min="762" max="762" width="9" style="365"/>
    <col min="763" max="767" width="12.75" style="365" customWidth="1"/>
    <col min="768" max="768" width="13.5" style="365" customWidth="1"/>
    <col min="769" max="1016" width="9" style="365"/>
    <col min="1017" max="1017" width="38.75" style="365" customWidth="1"/>
    <col min="1018" max="1018" width="9" style="365"/>
    <col min="1019" max="1023" width="12.75" style="365" customWidth="1"/>
    <col min="1024" max="1024" width="13.5" style="365" customWidth="1"/>
    <col min="1025" max="1272" width="9" style="365"/>
    <col min="1273" max="1273" width="38.75" style="365" customWidth="1"/>
    <col min="1274" max="1274" width="9" style="365"/>
    <col min="1275" max="1279" width="12.75" style="365" customWidth="1"/>
    <col min="1280" max="1280" width="13.5" style="365" customWidth="1"/>
    <col min="1281" max="1528" width="9" style="365"/>
    <col min="1529" max="1529" width="38.75" style="365" customWidth="1"/>
    <col min="1530" max="1530" width="9" style="365"/>
    <col min="1531" max="1535" width="12.75" style="365" customWidth="1"/>
    <col min="1536" max="1536" width="13.5" style="365" customWidth="1"/>
    <col min="1537" max="1784" width="9" style="365"/>
    <col min="1785" max="1785" width="38.75" style="365" customWidth="1"/>
    <col min="1786" max="1786" width="9" style="365"/>
    <col min="1787" max="1791" width="12.75" style="365" customWidth="1"/>
    <col min="1792" max="1792" width="13.5" style="365" customWidth="1"/>
    <col min="1793" max="2040" width="9" style="365"/>
    <col min="2041" max="2041" width="38.75" style="365" customWidth="1"/>
    <col min="2042" max="2042" width="9" style="365"/>
    <col min="2043" max="2047" width="12.75" style="365" customWidth="1"/>
    <col min="2048" max="2048" width="13.5" style="365" customWidth="1"/>
    <col min="2049" max="2296" width="9" style="365"/>
    <col min="2297" max="2297" width="38.75" style="365" customWidth="1"/>
    <col min="2298" max="2298" width="9" style="365"/>
    <col min="2299" max="2303" width="12.75" style="365" customWidth="1"/>
    <col min="2304" max="2304" width="13.5" style="365" customWidth="1"/>
    <col min="2305" max="2552" width="9" style="365"/>
    <col min="2553" max="2553" width="38.75" style="365" customWidth="1"/>
    <col min="2554" max="2554" width="9" style="365"/>
    <col min="2555" max="2559" width="12.75" style="365" customWidth="1"/>
    <col min="2560" max="2560" width="13.5" style="365" customWidth="1"/>
    <col min="2561" max="2808" width="9" style="365"/>
    <col min="2809" max="2809" width="38.75" style="365" customWidth="1"/>
    <col min="2810" max="2810" width="9" style="365"/>
    <col min="2811" max="2815" width="12.75" style="365" customWidth="1"/>
    <col min="2816" max="2816" width="13.5" style="365" customWidth="1"/>
    <col min="2817" max="3064" width="9" style="365"/>
    <col min="3065" max="3065" width="38.75" style="365" customWidth="1"/>
    <col min="3066" max="3066" width="9" style="365"/>
    <col min="3067" max="3071" width="12.75" style="365" customWidth="1"/>
    <col min="3072" max="3072" width="13.5" style="365" customWidth="1"/>
    <col min="3073" max="3320" width="9" style="365"/>
    <col min="3321" max="3321" width="38.75" style="365" customWidth="1"/>
    <col min="3322" max="3322" width="9" style="365"/>
    <col min="3323" max="3327" width="12.75" style="365" customWidth="1"/>
    <col min="3328" max="3328" width="13.5" style="365" customWidth="1"/>
    <col min="3329" max="3576" width="9" style="365"/>
    <col min="3577" max="3577" width="38.75" style="365" customWidth="1"/>
    <col min="3578" max="3578" width="9" style="365"/>
    <col min="3579" max="3583" width="12.75" style="365" customWidth="1"/>
    <col min="3584" max="3584" width="13.5" style="365" customWidth="1"/>
    <col min="3585" max="3832" width="9" style="365"/>
    <col min="3833" max="3833" width="38.75" style="365" customWidth="1"/>
    <col min="3834" max="3834" width="9" style="365"/>
    <col min="3835" max="3839" width="12.75" style="365" customWidth="1"/>
    <col min="3840" max="3840" width="13.5" style="365" customWidth="1"/>
    <col min="3841" max="4088" width="9" style="365"/>
    <col min="4089" max="4089" width="38.75" style="365" customWidth="1"/>
    <col min="4090" max="4090" width="9" style="365"/>
    <col min="4091" max="4095" width="12.75" style="365" customWidth="1"/>
    <col min="4096" max="4096" width="13.5" style="365" customWidth="1"/>
    <col min="4097" max="4344" width="9" style="365"/>
    <col min="4345" max="4345" width="38.75" style="365" customWidth="1"/>
    <col min="4346" max="4346" width="9" style="365"/>
    <col min="4347" max="4351" width="12.75" style="365" customWidth="1"/>
    <col min="4352" max="4352" width="13.5" style="365" customWidth="1"/>
    <col min="4353" max="4600" width="9" style="365"/>
    <col min="4601" max="4601" width="38.75" style="365" customWidth="1"/>
    <col min="4602" max="4602" width="9" style="365"/>
    <col min="4603" max="4607" width="12.75" style="365" customWidth="1"/>
    <col min="4608" max="4608" width="13.5" style="365" customWidth="1"/>
    <col min="4609" max="4856" width="9" style="365"/>
    <col min="4857" max="4857" width="38.75" style="365" customWidth="1"/>
    <col min="4858" max="4858" width="9" style="365"/>
    <col min="4859" max="4863" width="12.75" style="365" customWidth="1"/>
    <col min="4864" max="4864" width="13.5" style="365" customWidth="1"/>
    <col min="4865" max="5112" width="9" style="365"/>
    <col min="5113" max="5113" width="38.75" style="365" customWidth="1"/>
    <col min="5114" max="5114" width="9" style="365"/>
    <col min="5115" max="5119" width="12.75" style="365" customWidth="1"/>
    <col min="5120" max="5120" width="13.5" style="365" customWidth="1"/>
    <col min="5121" max="5368" width="9" style="365"/>
    <col min="5369" max="5369" width="38.75" style="365" customWidth="1"/>
    <col min="5370" max="5370" width="9" style="365"/>
    <col min="5371" max="5375" width="12.75" style="365" customWidth="1"/>
    <col min="5376" max="5376" width="13.5" style="365" customWidth="1"/>
    <col min="5377" max="5624" width="9" style="365"/>
    <col min="5625" max="5625" width="38.75" style="365" customWidth="1"/>
    <col min="5626" max="5626" width="9" style="365"/>
    <col min="5627" max="5631" width="12.75" style="365" customWidth="1"/>
    <col min="5632" max="5632" width="13.5" style="365" customWidth="1"/>
    <col min="5633" max="5880" width="9" style="365"/>
    <col min="5881" max="5881" width="38.75" style="365" customWidth="1"/>
    <col min="5882" max="5882" width="9" style="365"/>
    <col min="5883" max="5887" width="12.75" style="365" customWidth="1"/>
    <col min="5888" max="5888" width="13.5" style="365" customWidth="1"/>
    <col min="5889" max="6136" width="9" style="365"/>
    <col min="6137" max="6137" width="38.75" style="365" customWidth="1"/>
    <col min="6138" max="6138" width="9" style="365"/>
    <col min="6139" max="6143" width="12.75" style="365" customWidth="1"/>
    <col min="6144" max="6144" width="13.5" style="365" customWidth="1"/>
    <col min="6145" max="6392" width="9" style="365"/>
    <col min="6393" max="6393" width="38.75" style="365" customWidth="1"/>
    <col min="6394" max="6394" width="9" style="365"/>
    <col min="6395" max="6399" width="12.75" style="365" customWidth="1"/>
    <col min="6400" max="6400" width="13.5" style="365" customWidth="1"/>
    <col min="6401" max="6648" width="9" style="365"/>
    <col min="6649" max="6649" width="38.75" style="365" customWidth="1"/>
    <col min="6650" max="6650" width="9" style="365"/>
    <col min="6651" max="6655" width="12.75" style="365" customWidth="1"/>
    <col min="6656" max="6656" width="13.5" style="365" customWidth="1"/>
    <col min="6657" max="6904" width="9" style="365"/>
    <col min="6905" max="6905" width="38.75" style="365" customWidth="1"/>
    <col min="6906" max="6906" width="9" style="365"/>
    <col min="6907" max="6911" width="12.75" style="365" customWidth="1"/>
    <col min="6912" max="6912" width="13.5" style="365" customWidth="1"/>
    <col min="6913" max="7160" width="9" style="365"/>
    <col min="7161" max="7161" width="38.75" style="365" customWidth="1"/>
    <col min="7162" max="7162" width="9" style="365"/>
    <col min="7163" max="7167" width="12.75" style="365" customWidth="1"/>
    <col min="7168" max="7168" width="13.5" style="365" customWidth="1"/>
    <col min="7169" max="7416" width="9" style="365"/>
    <col min="7417" max="7417" width="38.75" style="365" customWidth="1"/>
    <col min="7418" max="7418" width="9" style="365"/>
    <col min="7419" max="7423" width="12.75" style="365" customWidth="1"/>
    <col min="7424" max="7424" width="13.5" style="365" customWidth="1"/>
    <col min="7425" max="7672" width="9" style="365"/>
    <col min="7673" max="7673" width="38.75" style="365" customWidth="1"/>
    <col min="7674" max="7674" width="9" style="365"/>
    <col min="7675" max="7679" width="12.75" style="365" customWidth="1"/>
    <col min="7680" max="7680" width="13.5" style="365" customWidth="1"/>
    <col min="7681" max="7928" width="9" style="365"/>
    <col min="7929" max="7929" width="38.75" style="365" customWidth="1"/>
    <col min="7930" max="7930" width="9" style="365"/>
    <col min="7931" max="7935" width="12.75" style="365" customWidth="1"/>
    <col min="7936" max="7936" width="13.5" style="365" customWidth="1"/>
    <col min="7937" max="8184" width="9" style="365"/>
    <col min="8185" max="8185" width="38.75" style="365" customWidth="1"/>
    <col min="8186" max="8186" width="9" style="365"/>
    <col min="8187" max="8191" width="12.75" style="365" customWidth="1"/>
    <col min="8192" max="8192" width="13.5" style="365" customWidth="1"/>
    <col min="8193" max="8440" width="9" style="365"/>
    <col min="8441" max="8441" width="38.75" style="365" customWidth="1"/>
    <col min="8442" max="8442" width="9" style="365"/>
    <col min="8443" max="8447" width="12.75" style="365" customWidth="1"/>
    <col min="8448" max="8448" width="13.5" style="365" customWidth="1"/>
    <col min="8449" max="8696" width="9" style="365"/>
    <col min="8697" max="8697" width="38.75" style="365" customWidth="1"/>
    <col min="8698" max="8698" width="9" style="365"/>
    <col min="8699" max="8703" width="12.75" style="365" customWidth="1"/>
    <col min="8704" max="8704" width="13.5" style="365" customWidth="1"/>
    <col min="8705" max="8952" width="9" style="365"/>
    <col min="8953" max="8953" width="38.75" style="365" customWidth="1"/>
    <col min="8954" max="8954" width="9" style="365"/>
    <col min="8955" max="8959" width="12.75" style="365" customWidth="1"/>
    <col min="8960" max="8960" width="13.5" style="365" customWidth="1"/>
    <col min="8961" max="9208" width="9" style="365"/>
    <col min="9209" max="9209" width="38.75" style="365" customWidth="1"/>
    <col min="9210" max="9210" width="9" style="365"/>
    <col min="9211" max="9215" width="12.75" style="365" customWidth="1"/>
    <col min="9216" max="9216" width="13.5" style="365" customWidth="1"/>
    <col min="9217" max="9464" width="9" style="365"/>
    <col min="9465" max="9465" width="38.75" style="365" customWidth="1"/>
    <col min="9466" max="9466" width="9" style="365"/>
    <col min="9467" max="9471" width="12.75" style="365" customWidth="1"/>
    <col min="9472" max="9472" width="13.5" style="365" customWidth="1"/>
    <col min="9473" max="9720" width="9" style="365"/>
    <col min="9721" max="9721" width="38.75" style="365" customWidth="1"/>
    <col min="9722" max="9722" width="9" style="365"/>
    <col min="9723" max="9727" width="12.75" style="365" customWidth="1"/>
    <col min="9728" max="9728" width="13.5" style="365" customWidth="1"/>
    <col min="9729" max="9976" width="9" style="365"/>
    <col min="9977" max="9977" width="38.75" style="365" customWidth="1"/>
    <col min="9978" max="9978" width="9" style="365"/>
    <col min="9979" max="9983" width="12.75" style="365" customWidth="1"/>
    <col min="9984" max="9984" width="13.5" style="365" customWidth="1"/>
    <col min="9985" max="10232" width="9" style="365"/>
    <col min="10233" max="10233" width="38.75" style="365" customWidth="1"/>
    <col min="10234" max="10234" width="9" style="365"/>
    <col min="10235" max="10239" width="12.75" style="365" customWidth="1"/>
    <col min="10240" max="10240" width="13.5" style="365" customWidth="1"/>
    <col min="10241" max="10488" width="9" style="365"/>
    <col min="10489" max="10489" width="38.75" style="365" customWidth="1"/>
    <col min="10490" max="10490" width="9" style="365"/>
    <col min="10491" max="10495" width="12.75" style="365" customWidth="1"/>
    <col min="10496" max="10496" width="13.5" style="365" customWidth="1"/>
    <col min="10497" max="10744" width="9" style="365"/>
    <col min="10745" max="10745" width="38.75" style="365" customWidth="1"/>
    <col min="10746" max="10746" width="9" style="365"/>
    <col min="10747" max="10751" width="12.75" style="365" customWidth="1"/>
    <col min="10752" max="10752" width="13.5" style="365" customWidth="1"/>
    <col min="10753" max="11000" width="9" style="365"/>
    <col min="11001" max="11001" width="38.75" style="365" customWidth="1"/>
    <col min="11002" max="11002" width="9" style="365"/>
    <col min="11003" max="11007" width="12.75" style="365" customWidth="1"/>
    <col min="11008" max="11008" width="13.5" style="365" customWidth="1"/>
    <col min="11009" max="11256" width="9" style="365"/>
    <col min="11257" max="11257" width="38.75" style="365" customWidth="1"/>
    <col min="11258" max="11258" width="9" style="365"/>
    <col min="11259" max="11263" width="12.75" style="365" customWidth="1"/>
    <col min="11264" max="11264" width="13.5" style="365" customWidth="1"/>
    <col min="11265" max="11512" width="9" style="365"/>
    <col min="11513" max="11513" width="38.75" style="365" customWidth="1"/>
    <col min="11514" max="11514" width="9" style="365"/>
    <col min="11515" max="11519" width="12.75" style="365" customWidth="1"/>
    <col min="11520" max="11520" width="13.5" style="365" customWidth="1"/>
    <col min="11521" max="11768" width="9" style="365"/>
    <col min="11769" max="11769" width="38.75" style="365" customWidth="1"/>
    <col min="11770" max="11770" width="9" style="365"/>
    <col min="11771" max="11775" width="12.75" style="365" customWidth="1"/>
    <col min="11776" max="11776" width="13.5" style="365" customWidth="1"/>
    <col min="11777" max="12024" width="9" style="365"/>
    <col min="12025" max="12025" width="38.75" style="365" customWidth="1"/>
    <col min="12026" max="12026" width="9" style="365"/>
    <col min="12027" max="12031" width="12.75" style="365" customWidth="1"/>
    <col min="12032" max="12032" width="13.5" style="365" customWidth="1"/>
    <col min="12033" max="12280" width="9" style="365"/>
    <col min="12281" max="12281" width="38.75" style="365" customWidth="1"/>
    <col min="12282" max="12282" width="9" style="365"/>
    <col min="12283" max="12287" width="12.75" style="365" customWidth="1"/>
    <col min="12288" max="12288" width="13.5" style="365" customWidth="1"/>
    <col min="12289" max="12536" width="9" style="365"/>
    <col min="12537" max="12537" width="38.75" style="365" customWidth="1"/>
    <col min="12538" max="12538" width="9" style="365"/>
    <col min="12539" max="12543" width="12.75" style="365" customWidth="1"/>
    <col min="12544" max="12544" width="13.5" style="365" customWidth="1"/>
    <col min="12545" max="12792" width="9" style="365"/>
    <col min="12793" max="12793" width="38.75" style="365" customWidth="1"/>
    <col min="12794" max="12794" width="9" style="365"/>
    <col min="12795" max="12799" width="12.75" style="365" customWidth="1"/>
    <col min="12800" max="12800" width="13.5" style="365" customWidth="1"/>
    <col min="12801" max="13048" width="9" style="365"/>
    <col min="13049" max="13049" width="38.75" style="365" customWidth="1"/>
    <col min="13050" max="13050" width="9" style="365"/>
    <col min="13051" max="13055" width="12.75" style="365" customWidth="1"/>
    <col min="13056" max="13056" width="13.5" style="365" customWidth="1"/>
    <col min="13057" max="13304" width="9" style="365"/>
    <col min="13305" max="13305" width="38.75" style="365" customWidth="1"/>
    <col min="13306" max="13306" width="9" style="365"/>
    <col min="13307" max="13311" width="12.75" style="365" customWidth="1"/>
    <col min="13312" max="13312" width="13.5" style="365" customWidth="1"/>
    <col min="13313" max="13560" width="9" style="365"/>
    <col min="13561" max="13561" width="38.75" style="365" customWidth="1"/>
    <col min="13562" max="13562" width="9" style="365"/>
    <col min="13563" max="13567" width="12.75" style="365" customWidth="1"/>
    <col min="13568" max="13568" width="13.5" style="365" customWidth="1"/>
    <col min="13569" max="13816" width="9" style="365"/>
    <col min="13817" max="13817" width="38.75" style="365" customWidth="1"/>
    <col min="13818" max="13818" width="9" style="365"/>
    <col min="13819" max="13823" width="12.75" style="365" customWidth="1"/>
    <col min="13824" max="13824" width="13.5" style="365" customWidth="1"/>
    <col min="13825" max="14072" width="9" style="365"/>
    <col min="14073" max="14073" width="38.75" style="365" customWidth="1"/>
    <col min="14074" max="14074" width="9" style="365"/>
    <col min="14075" max="14079" width="12.75" style="365" customWidth="1"/>
    <col min="14080" max="14080" width="13.5" style="365" customWidth="1"/>
    <col min="14081" max="14328" width="9" style="365"/>
    <col min="14329" max="14329" width="38.75" style="365" customWidth="1"/>
    <col min="14330" max="14330" width="9" style="365"/>
    <col min="14331" max="14335" width="12.75" style="365" customWidth="1"/>
    <col min="14336" max="14336" width="13.5" style="365" customWidth="1"/>
    <col min="14337" max="14584" width="9" style="365"/>
    <col min="14585" max="14585" width="38.75" style="365" customWidth="1"/>
    <col min="14586" max="14586" width="9" style="365"/>
    <col min="14587" max="14591" width="12.75" style="365" customWidth="1"/>
    <col min="14592" max="14592" width="13.5" style="365" customWidth="1"/>
    <col min="14593" max="14840" width="9" style="365"/>
    <col min="14841" max="14841" width="38.75" style="365" customWidth="1"/>
    <col min="14842" max="14842" width="9" style="365"/>
    <col min="14843" max="14847" width="12.75" style="365" customWidth="1"/>
    <col min="14848" max="14848" width="13.5" style="365" customWidth="1"/>
    <col min="14849" max="15096" width="9" style="365"/>
    <col min="15097" max="15097" width="38.75" style="365" customWidth="1"/>
    <col min="15098" max="15098" width="9" style="365"/>
    <col min="15099" max="15103" width="12.75" style="365" customWidth="1"/>
    <col min="15104" max="15104" width="13.5" style="365" customWidth="1"/>
    <col min="15105" max="15352" width="9" style="365"/>
    <col min="15353" max="15353" width="38.75" style="365" customWidth="1"/>
    <col min="15354" max="15354" width="9" style="365"/>
    <col min="15355" max="15359" width="12.75" style="365" customWidth="1"/>
    <col min="15360" max="15360" width="13.5" style="365" customWidth="1"/>
    <col min="15361" max="15608" width="9" style="365"/>
    <col min="15609" max="15609" width="38.75" style="365" customWidth="1"/>
    <col min="15610" max="15610" width="9" style="365"/>
    <col min="15611" max="15615" width="12.75" style="365" customWidth="1"/>
    <col min="15616" max="15616" width="13.5" style="365" customWidth="1"/>
    <col min="15617" max="15864" width="9" style="365"/>
    <col min="15865" max="15865" width="38.75" style="365" customWidth="1"/>
    <col min="15866" max="15866" width="9" style="365"/>
    <col min="15867" max="15871" width="12.75" style="365" customWidth="1"/>
    <col min="15872" max="15872" width="13.5" style="365" customWidth="1"/>
    <col min="15873" max="16120" width="9" style="365"/>
    <col min="16121" max="16121" width="38.75" style="365" customWidth="1"/>
    <col min="16122" max="16122" width="9" style="365"/>
    <col min="16123" max="16127" width="12.75" style="365" customWidth="1"/>
    <col min="16128" max="16128" width="13.5" style="365" customWidth="1"/>
    <col min="16129" max="16384" width="9" style="365"/>
  </cols>
  <sheetData>
    <row r="1" spans="1:7" ht="35.25" customHeight="1">
      <c r="A1" s="872" t="s">
        <v>575</v>
      </c>
      <c r="B1" s="872"/>
      <c r="C1" s="872"/>
      <c r="D1" s="872"/>
      <c r="E1" s="872"/>
      <c r="F1" s="872"/>
      <c r="G1" s="426"/>
    </row>
    <row r="2" spans="1:7" ht="35.25" customHeight="1">
      <c r="A2" s="872"/>
      <c r="B2" s="872"/>
      <c r="C2" s="872"/>
      <c r="D2" s="872"/>
      <c r="E2" s="872"/>
      <c r="F2" s="872"/>
      <c r="G2" s="426"/>
    </row>
    <row r="3" spans="1:7">
      <c r="A3" s="366"/>
      <c r="B3" s="366"/>
      <c r="C3" s="366"/>
      <c r="D3" s="367"/>
      <c r="F3" s="436" t="s">
        <v>364</v>
      </c>
      <c r="G3" s="436"/>
    </row>
    <row r="4" spans="1:7" ht="28.5" customHeight="1">
      <c r="A4" s="867" t="s">
        <v>370</v>
      </c>
      <c r="B4" s="869" t="s">
        <v>280</v>
      </c>
      <c r="C4" s="869" t="s">
        <v>576</v>
      </c>
      <c r="D4" s="871" t="s">
        <v>574</v>
      </c>
      <c r="E4" s="871"/>
      <c r="F4" s="869" t="s">
        <v>577</v>
      </c>
      <c r="G4" s="437"/>
    </row>
    <row r="5" spans="1:7" s="369" customFormat="1" ht="51" customHeight="1">
      <c r="A5" s="868"/>
      <c r="B5" s="870"/>
      <c r="C5" s="870"/>
      <c r="D5" s="368" t="s">
        <v>281</v>
      </c>
      <c r="E5" s="368" t="s">
        <v>72</v>
      </c>
      <c r="F5" s="870"/>
      <c r="G5" s="437"/>
    </row>
    <row r="6" spans="1:7" ht="36" customHeight="1">
      <c r="A6" s="370" t="s">
        <v>187</v>
      </c>
      <c r="B6" s="371" t="s">
        <v>283</v>
      </c>
      <c r="C6" s="615">
        <v>145.88</v>
      </c>
      <c r="D6" s="615">
        <v>111.56</v>
      </c>
      <c r="E6" s="615">
        <v>103.63</v>
      </c>
      <c r="F6" s="615">
        <v>106.98</v>
      </c>
      <c r="G6" s="424"/>
    </row>
    <row r="7" spans="1:7" ht="36" customHeight="1">
      <c r="A7" s="372" t="s">
        <v>75</v>
      </c>
      <c r="B7" s="373" t="s">
        <v>284</v>
      </c>
      <c r="C7" s="614">
        <v>255.01</v>
      </c>
      <c r="D7" s="614">
        <v>84.04</v>
      </c>
      <c r="E7" s="614">
        <v>209.12</v>
      </c>
      <c r="F7" s="614">
        <v>208.11</v>
      </c>
      <c r="G7" s="425"/>
    </row>
    <row r="8" spans="1:7" ht="36" customHeight="1">
      <c r="A8" s="372" t="s">
        <v>76</v>
      </c>
      <c r="B8" s="373" t="s">
        <v>285</v>
      </c>
      <c r="C8" s="614">
        <v>113.97</v>
      </c>
      <c r="D8" s="614">
        <v>138.97</v>
      </c>
      <c r="E8" s="614">
        <v>66.66</v>
      </c>
      <c r="F8" s="614">
        <v>72.33</v>
      </c>
      <c r="G8" s="425"/>
    </row>
    <row r="9" spans="1:7" ht="36" customHeight="1">
      <c r="A9" s="372" t="s">
        <v>77</v>
      </c>
      <c r="B9" s="373" t="s">
        <v>286</v>
      </c>
      <c r="C9" s="614">
        <v>90.08</v>
      </c>
      <c r="D9" s="614">
        <v>105.4</v>
      </c>
      <c r="E9" s="614">
        <v>118.22</v>
      </c>
      <c r="F9" s="614">
        <v>102.65</v>
      </c>
      <c r="G9" s="425"/>
    </row>
    <row r="10" spans="1:7" ht="36" customHeight="1">
      <c r="A10" s="372" t="s">
        <v>78</v>
      </c>
      <c r="B10" s="373" t="s">
        <v>287</v>
      </c>
      <c r="C10" s="614">
        <v>159.61000000000001</v>
      </c>
      <c r="D10" s="614">
        <v>92.6</v>
      </c>
      <c r="E10" s="614">
        <v>160.26</v>
      </c>
      <c r="F10" s="614">
        <v>130.69999999999999</v>
      </c>
      <c r="G10" s="425"/>
    </row>
    <row r="11" spans="1:7" ht="48" customHeight="1">
      <c r="A11" s="372" t="s">
        <v>79</v>
      </c>
      <c r="B11" s="373" t="s">
        <v>288</v>
      </c>
      <c r="C11" s="614">
        <v>83.9</v>
      </c>
      <c r="D11" s="614">
        <v>101.69</v>
      </c>
      <c r="E11" s="614">
        <v>82.2</v>
      </c>
      <c r="F11" s="614">
        <v>72.25</v>
      </c>
      <c r="G11" s="425"/>
    </row>
    <row r="12" spans="1:7" ht="36" customHeight="1">
      <c r="A12" s="372" t="s">
        <v>80</v>
      </c>
      <c r="B12" s="373" t="s">
        <v>289</v>
      </c>
      <c r="C12" s="614">
        <v>130.97</v>
      </c>
      <c r="D12" s="614">
        <v>112.76</v>
      </c>
      <c r="E12" s="614">
        <v>111.86</v>
      </c>
      <c r="F12" s="614">
        <v>97.42</v>
      </c>
      <c r="G12" s="425"/>
    </row>
    <row r="13" spans="1:7" ht="36" customHeight="1">
      <c r="A13" s="372" t="s">
        <v>82</v>
      </c>
      <c r="B13" s="373" t="s">
        <v>291</v>
      </c>
      <c r="C13" s="614">
        <v>409.84</v>
      </c>
      <c r="D13" s="614">
        <v>106.21</v>
      </c>
      <c r="E13" s="614">
        <v>264.98</v>
      </c>
      <c r="F13" s="614">
        <v>269.35000000000002</v>
      </c>
      <c r="G13" s="425"/>
    </row>
    <row r="14" spans="1:7" ht="36" customHeight="1">
      <c r="A14" s="372" t="s">
        <v>83</v>
      </c>
      <c r="B14" s="373" t="s">
        <v>292</v>
      </c>
      <c r="C14" s="614">
        <v>122.6</v>
      </c>
      <c r="D14" s="614">
        <v>103.49</v>
      </c>
      <c r="E14" s="614">
        <v>90.72</v>
      </c>
      <c r="F14" s="614">
        <v>95.5</v>
      </c>
      <c r="G14" s="425"/>
    </row>
    <row r="15" spans="1:7" ht="36" customHeight="1">
      <c r="A15" s="372" t="s">
        <v>84</v>
      </c>
      <c r="B15" s="373" t="s">
        <v>293</v>
      </c>
      <c r="C15" s="614">
        <v>156.12</v>
      </c>
      <c r="D15" s="614">
        <v>90.06</v>
      </c>
      <c r="E15" s="614">
        <v>130.61000000000001</v>
      </c>
      <c r="F15" s="614">
        <v>114.9</v>
      </c>
      <c r="G15" s="425"/>
    </row>
    <row r="16" spans="1:7" ht="37.5" customHeight="1">
      <c r="A16" s="450" t="s">
        <v>85</v>
      </c>
      <c r="B16" s="373" t="s">
        <v>294</v>
      </c>
      <c r="C16" s="614">
        <v>157.99</v>
      </c>
      <c r="D16" s="614">
        <v>157.41</v>
      </c>
      <c r="E16" s="614">
        <v>95.57</v>
      </c>
      <c r="F16" s="614">
        <v>98.57</v>
      </c>
      <c r="G16" s="425"/>
    </row>
    <row r="17" spans="1:7" ht="36" customHeight="1">
      <c r="A17" s="372" t="s">
        <v>86</v>
      </c>
      <c r="B17" s="373" t="s">
        <v>295</v>
      </c>
      <c r="C17" s="614">
        <v>197.05</v>
      </c>
      <c r="D17" s="614">
        <v>92.62</v>
      </c>
      <c r="E17" s="614">
        <v>99.01</v>
      </c>
      <c r="F17" s="614">
        <v>120.49</v>
      </c>
      <c r="G17" s="425"/>
    </row>
    <row r="18" spans="1:7" ht="41.25" customHeight="1">
      <c r="A18" s="372" t="s">
        <v>87</v>
      </c>
      <c r="B18" s="373" t="s">
        <v>296</v>
      </c>
      <c r="C18" s="614">
        <v>117.86</v>
      </c>
      <c r="D18" s="614">
        <v>84.27</v>
      </c>
      <c r="E18" s="614">
        <v>83.68</v>
      </c>
      <c r="F18" s="614">
        <v>98.14</v>
      </c>
      <c r="G18" s="425"/>
    </row>
    <row r="19" spans="1:7" ht="36" customHeight="1">
      <c r="A19" s="372" t="s">
        <v>89</v>
      </c>
      <c r="B19" s="373" t="s">
        <v>298</v>
      </c>
      <c r="C19" s="614">
        <v>1140.04</v>
      </c>
      <c r="D19" s="614">
        <v>104.99</v>
      </c>
      <c r="E19" s="614">
        <v>839.39</v>
      </c>
      <c r="F19" s="614">
        <v>796.33</v>
      </c>
      <c r="G19" s="425"/>
    </row>
    <row r="20" spans="1:7" ht="36" customHeight="1">
      <c r="A20" s="448" t="s">
        <v>90</v>
      </c>
      <c r="B20" s="373" t="s">
        <v>299</v>
      </c>
      <c r="C20" s="614">
        <v>1435.75</v>
      </c>
      <c r="D20" s="614">
        <v>121.51</v>
      </c>
      <c r="E20" s="614">
        <v>383.47</v>
      </c>
      <c r="F20" s="614">
        <v>739.88</v>
      </c>
      <c r="G20" s="425"/>
    </row>
    <row r="21" spans="1:7" ht="36" customHeight="1">
      <c r="A21" s="372" t="s">
        <v>91</v>
      </c>
      <c r="B21" s="373" t="s">
        <v>300</v>
      </c>
      <c r="C21" s="614">
        <v>105.61</v>
      </c>
      <c r="D21" s="614">
        <v>197.63</v>
      </c>
      <c r="E21" s="614">
        <v>117.22</v>
      </c>
      <c r="F21" s="614">
        <v>114.45</v>
      </c>
      <c r="G21" s="425"/>
    </row>
    <row r="22" spans="1:7" ht="36" customHeight="1">
      <c r="A22" s="372" t="s">
        <v>92</v>
      </c>
      <c r="B22" s="373" t="s">
        <v>301</v>
      </c>
      <c r="C22" s="614">
        <v>140.47999999999999</v>
      </c>
      <c r="D22" s="614">
        <v>92.92</v>
      </c>
      <c r="E22" s="614">
        <v>87.2</v>
      </c>
      <c r="F22" s="614">
        <v>91.82</v>
      </c>
      <c r="G22" s="425"/>
    </row>
    <row r="23" spans="1:7" ht="36" customHeight="1">
      <c r="A23" s="372" t="s">
        <v>93</v>
      </c>
      <c r="B23" s="373" t="s">
        <v>302</v>
      </c>
      <c r="C23" s="614">
        <v>141.63999999999999</v>
      </c>
      <c r="D23" s="614">
        <v>76.400000000000006</v>
      </c>
      <c r="E23" s="614">
        <v>152.16999999999999</v>
      </c>
      <c r="F23" s="614">
        <v>108.84</v>
      </c>
      <c r="G23" s="425"/>
    </row>
    <row r="24" spans="1:7" ht="36" customHeight="1">
      <c r="A24" s="372" t="s">
        <v>94</v>
      </c>
      <c r="B24" s="373" t="s">
        <v>303</v>
      </c>
      <c r="C24" s="614">
        <v>152.9</v>
      </c>
      <c r="D24" s="614">
        <v>102.35</v>
      </c>
      <c r="E24" s="614">
        <v>148.99</v>
      </c>
      <c r="F24" s="614">
        <v>143.41</v>
      </c>
      <c r="G24" s="425"/>
    </row>
  </sheetData>
  <mergeCells count="6">
    <mergeCell ref="A1:F2"/>
    <mergeCell ref="F4:F5"/>
    <mergeCell ref="A4:A5"/>
    <mergeCell ref="B4:B5"/>
    <mergeCell ref="C4:C5"/>
    <mergeCell ref="D4:E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4"/>
  <sheetViews>
    <sheetView workbookViewId="0">
      <selection activeCell="J28" sqref="J28"/>
    </sheetView>
  </sheetViews>
  <sheetFormatPr defaultColWidth="7.625" defaultRowHeight="15.75"/>
  <cols>
    <col min="1" max="1" width="3.125" style="24" customWidth="1"/>
    <col min="2" max="2" width="26" style="24" customWidth="1"/>
    <col min="3" max="3" width="9.625" style="24" customWidth="1"/>
    <col min="4" max="4" width="12.75" style="24" customWidth="1"/>
    <col min="5" max="5" width="12.875" style="24" customWidth="1"/>
    <col min="6" max="6" width="8.75" style="259" customWidth="1"/>
    <col min="7" max="7" width="8.125" style="259" customWidth="1"/>
    <col min="8" max="8" width="7.375" style="259" customWidth="1"/>
    <col min="9" max="9" width="9" style="259" customWidth="1"/>
    <col min="10" max="10" width="12.375" style="24" customWidth="1"/>
    <col min="11" max="11" width="10.75" style="24" customWidth="1"/>
    <col min="12" max="12" width="11.5" style="24" customWidth="1"/>
    <col min="13" max="16384" width="7.625" style="24"/>
  </cols>
  <sheetData>
    <row r="1" spans="1:9">
      <c r="A1" s="877" t="s">
        <v>600</v>
      </c>
      <c r="B1" s="878"/>
      <c r="C1" s="878"/>
      <c r="D1" s="878"/>
      <c r="E1" s="878"/>
      <c r="F1" s="878"/>
      <c r="G1" s="878"/>
      <c r="H1" s="878"/>
    </row>
    <row r="2" spans="1:9">
      <c r="A2" s="878"/>
      <c r="B2" s="878"/>
      <c r="C2" s="878"/>
      <c r="D2" s="878"/>
      <c r="E2" s="878"/>
      <c r="F2" s="878"/>
      <c r="G2" s="878"/>
      <c r="H2" s="878"/>
    </row>
    <row r="3" spans="1:9">
      <c r="A3" s="90"/>
      <c r="B3" s="90"/>
      <c r="C3" s="90"/>
      <c r="D3" s="90"/>
      <c r="E3" s="90"/>
      <c r="H3" s="748"/>
      <c r="I3" s="749"/>
    </row>
    <row r="4" spans="1:9" s="739" customFormat="1" ht="45" customHeight="1">
      <c r="A4" s="738"/>
      <c r="B4" s="738"/>
      <c r="C4" s="879" t="s">
        <v>586</v>
      </c>
      <c r="D4" s="879" t="s">
        <v>590</v>
      </c>
      <c r="E4" s="881" t="s">
        <v>587</v>
      </c>
      <c r="F4" s="881"/>
      <c r="G4" s="882" t="s">
        <v>588</v>
      </c>
      <c r="H4" s="882"/>
      <c r="I4" s="874" t="s">
        <v>589</v>
      </c>
    </row>
    <row r="5" spans="1:9" s="739" customFormat="1" ht="60.75" customHeight="1">
      <c r="A5" s="116"/>
      <c r="B5" s="116"/>
      <c r="C5" s="880"/>
      <c r="D5" s="880"/>
      <c r="E5" s="740" t="s">
        <v>581</v>
      </c>
      <c r="F5" s="750" t="s">
        <v>230</v>
      </c>
      <c r="G5" s="750" t="s">
        <v>582</v>
      </c>
      <c r="H5" s="750" t="s">
        <v>447</v>
      </c>
      <c r="I5" s="875"/>
    </row>
    <row r="6" spans="1:9" s="755" customFormat="1">
      <c r="A6" s="876" t="s">
        <v>1</v>
      </c>
      <c r="B6" s="876"/>
      <c r="C6" s="741">
        <f>C7+C20+C23+C24</f>
        <v>6576389.8599999994</v>
      </c>
      <c r="D6" s="741">
        <f t="shared" ref="D6:E6" si="0">D7+D20+D23+D24</f>
        <v>6943751.620000001</v>
      </c>
      <c r="E6" s="741">
        <f t="shared" si="0"/>
        <v>20970252.990000002</v>
      </c>
      <c r="F6" s="260">
        <v>100</v>
      </c>
      <c r="G6" s="260">
        <f>D6/C6%</f>
        <v>105.58607028811399</v>
      </c>
      <c r="H6" s="260">
        <v>112.41957946027351</v>
      </c>
      <c r="I6" s="260">
        <v>111.87550254521227</v>
      </c>
    </row>
    <row r="7" spans="1:9" s="755" customFormat="1">
      <c r="A7" s="88" t="s">
        <v>175</v>
      </c>
      <c r="B7" s="88"/>
      <c r="C7" s="754">
        <v>5140059.13</v>
      </c>
      <c r="D7" s="754">
        <v>5462669.4000000004</v>
      </c>
      <c r="E7" s="754">
        <v>16609397.110000001</v>
      </c>
      <c r="F7" s="260">
        <f>E7/E$6%</f>
        <v>79.20456237662205</v>
      </c>
      <c r="G7" s="763">
        <f>D7/C7%</f>
        <v>106.27639219395518</v>
      </c>
      <c r="H7" s="763">
        <v>110.65710928417315</v>
      </c>
      <c r="I7" s="763">
        <v>110.43450572559343</v>
      </c>
    </row>
    <row r="8" spans="1:9" s="90" customFormat="1">
      <c r="B8" s="90" t="s">
        <v>35</v>
      </c>
      <c r="C8" s="745">
        <v>1131691.5</v>
      </c>
      <c r="D8" s="133">
        <v>1168443.3600000001</v>
      </c>
      <c r="E8" s="746">
        <v>3709143.76</v>
      </c>
      <c r="F8" s="259">
        <f t="shared" ref="F8:F24" si="1">E8/E$6%</f>
        <v>17.687644311057017</v>
      </c>
      <c r="G8" s="752">
        <f t="shared" ref="G8:G24" si="2">D8/C8%</f>
        <v>103.24751577616338</v>
      </c>
      <c r="H8" s="752">
        <v>107.11724990902157</v>
      </c>
      <c r="I8" s="752">
        <v>110.04198441862926</v>
      </c>
    </row>
    <row r="9" spans="1:9" s="90" customFormat="1">
      <c r="B9" s="90" t="s">
        <v>36</v>
      </c>
      <c r="C9" s="745">
        <v>338198.27</v>
      </c>
      <c r="D9" s="133">
        <v>367493.6</v>
      </c>
      <c r="E9" s="746">
        <v>1108434.8199999998</v>
      </c>
      <c r="F9" s="259">
        <f t="shared" si="1"/>
        <v>5.2857484386505709</v>
      </c>
      <c r="G9" s="752">
        <f t="shared" si="2"/>
        <v>108.66217618440211</v>
      </c>
      <c r="H9" s="752">
        <v>138.47429194129643</v>
      </c>
      <c r="I9" s="752">
        <v>130.90684034071555</v>
      </c>
    </row>
    <row r="10" spans="1:9" s="90" customFormat="1" ht="31.5">
      <c r="B10" s="757" t="s">
        <v>591</v>
      </c>
      <c r="C10" s="745">
        <v>569247.76</v>
      </c>
      <c r="D10" s="133">
        <v>586613.34</v>
      </c>
      <c r="E10" s="746">
        <v>1928675.6400000001</v>
      </c>
      <c r="F10" s="259">
        <f t="shared" si="1"/>
        <v>9.1971977682850063</v>
      </c>
      <c r="G10" s="752">
        <f t="shared" si="2"/>
        <v>103.050618943147</v>
      </c>
      <c r="H10" s="752">
        <v>99.134921300306246</v>
      </c>
      <c r="I10" s="752">
        <v>108.67287551395589</v>
      </c>
    </row>
    <row r="11" spans="1:9" s="97" customFormat="1">
      <c r="B11" s="90" t="s">
        <v>108</v>
      </c>
      <c r="C11" s="745">
        <v>53779.96</v>
      </c>
      <c r="D11" s="133">
        <v>53963.96</v>
      </c>
      <c r="E11" s="746">
        <v>157247.79999999999</v>
      </c>
      <c r="F11" s="259">
        <f t="shared" si="1"/>
        <v>0.74986124428248957</v>
      </c>
      <c r="G11" s="752">
        <f t="shared" si="2"/>
        <v>100.34213487700625</v>
      </c>
      <c r="H11" s="752">
        <v>96.436007449117042</v>
      </c>
      <c r="I11" s="752">
        <v>96.598837873613903</v>
      </c>
    </row>
    <row r="12" spans="1:9" s="90" customFormat="1">
      <c r="B12" s="90" t="s">
        <v>109</v>
      </c>
      <c r="C12" s="745">
        <v>1306910.17</v>
      </c>
      <c r="D12" s="133">
        <v>1415493.27</v>
      </c>
      <c r="E12" s="746">
        <v>4285603.6999999993</v>
      </c>
      <c r="F12" s="259">
        <f t="shared" si="1"/>
        <v>20.436585586466968</v>
      </c>
      <c r="G12" s="752">
        <f t="shared" si="2"/>
        <v>108.30838281716028</v>
      </c>
      <c r="H12" s="752">
        <v>110.21191902372971</v>
      </c>
      <c r="I12" s="752">
        <v>108.32390445057152</v>
      </c>
    </row>
    <row r="13" spans="1:9" s="90" customFormat="1">
      <c r="B13" s="90" t="s">
        <v>110</v>
      </c>
      <c r="C13" s="745">
        <v>287827.34999999998</v>
      </c>
      <c r="D13" s="133">
        <v>352353.38</v>
      </c>
      <c r="E13" s="746">
        <v>951093.91</v>
      </c>
      <c r="F13" s="259">
        <f t="shared" si="1"/>
        <v>4.5354431844648904</v>
      </c>
      <c r="G13" s="752">
        <f t="shared" si="2"/>
        <v>122.41831083807708</v>
      </c>
      <c r="H13" s="752">
        <v>128.10584804585284</v>
      </c>
      <c r="I13" s="752">
        <v>114.66571462931577</v>
      </c>
    </row>
    <row r="14" spans="1:9" s="90" customFormat="1">
      <c r="B14" s="90" t="s">
        <v>583</v>
      </c>
      <c r="C14" s="745">
        <v>302076.38</v>
      </c>
      <c r="D14" s="133">
        <v>320724.03999999998</v>
      </c>
      <c r="E14" s="746">
        <v>971567.98</v>
      </c>
      <c r="F14" s="259">
        <f t="shared" si="1"/>
        <v>4.6330770566445123</v>
      </c>
      <c r="G14" s="752">
        <f t="shared" si="2"/>
        <v>106.17316057614302</v>
      </c>
      <c r="H14" s="752">
        <v>105.48647062278923</v>
      </c>
      <c r="I14" s="752">
        <v>102.7419533246831</v>
      </c>
    </row>
    <row r="15" spans="1:9" s="90" customFormat="1">
      <c r="B15" s="90" t="s">
        <v>112</v>
      </c>
      <c r="C15" s="745">
        <v>538812.68000000005</v>
      </c>
      <c r="D15" s="133">
        <v>544758.92000000004</v>
      </c>
      <c r="E15" s="746">
        <v>1647796.21</v>
      </c>
      <c r="F15" s="259">
        <f t="shared" si="1"/>
        <v>7.8577793543348173</v>
      </c>
      <c r="G15" s="752">
        <f t="shared" si="2"/>
        <v>101.10358204636164</v>
      </c>
      <c r="H15" s="752">
        <v>105.74216458537725</v>
      </c>
      <c r="I15" s="752">
        <v>107.29583046974962</v>
      </c>
    </row>
    <row r="16" spans="1:9" s="90" customFormat="1">
      <c r="B16" s="90" t="s">
        <v>584</v>
      </c>
      <c r="C16" s="745">
        <v>265194.05</v>
      </c>
      <c r="D16" s="133">
        <v>294421.62</v>
      </c>
      <c r="E16" s="746">
        <v>826837.98</v>
      </c>
      <c r="F16" s="259">
        <f t="shared" si="1"/>
        <v>3.942908940556372</v>
      </c>
      <c r="G16" s="752">
        <f t="shared" si="2"/>
        <v>111.02120126752467</v>
      </c>
      <c r="H16" s="752">
        <v>114.72618752075704</v>
      </c>
      <c r="I16" s="752">
        <v>112.37889803362408</v>
      </c>
    </row>
    <row r="17" spans="1:14" s="90" customFormat="1">
      <c r="B17" s="90" t="s">
        <v>114</v>
      </c>
      <c r="C17" s="745">
        <v>111166.29</v>
      </c>
      <c r="D17" s="133">
        <v>101191</v>
      </c>
      <c r="E17" s="746">
        <v>290646.90000000002</v>
      </c>
      <c r="F17" s="259">
        <f t="shared" si="1"/>
        <v>1.3859961543554082</v>
      </c>
      <c r="G17" s="752">
        <f t="shared" si="2"/>
        <v>91.0266952328804</v>
      </c>
      <c r="H17" s="752">
        <v>167.81897687325107</v>
      </c>
      <c r="I17" s="752">
        <v>168.1096545886704</v>
      </c>
    </row>
    <row r="18" spans="1:14" s="90" customFormat="1">
      <c r="B18" s="90" t="s">
        <v>115</v>
      </c>
      <c r="C18" s="745">
        <v>141012.69</v>
      </c>
      <c r="D18" s="133">
        <v>147547.60999999999</v>
      </c>
      <c r="E18" s="746">
        <v>420170.94</v>
      </c>
      <c r="F18" s="259">
        <f t="shared" si="1"/>
        <v>2.0036522220326343</v>
      </c>
      <c r="G18" s="752">
        <f t="shared" si="2"/>
        <v>104.63427795044545</v>
      </c>
      <c r="H18" s="752">
        <v>121.26144020160872</v>
      </c>
      <c r="I18" s="752">
        <v>117.87807152950053</v>
      </c>
    </row>
    <row r="19" spans="1:14" s="90" customFormat="1" ht="31.5">
      <c r="B19" s="742" t="s">
        <v>474</v>
      </c>
      <c r="C19" s="745">
        <v>94142.03</v>
      </c>
      <c r="D19" s="133">
        <v>109665.3</v>
      </c>
      <c r="E19" s="747">
        <v>312177.46999999997</v>
      </c>
      <c r="F19" s="259">
        <f t="shared" si="1"/>
        <v>1.4886681154913426</v>
      </c>
      <c r="G19" s="752">
        <f t="shared" si="2"/>
        <v>116.48920253791</v>
      </c>
      <c r="H19" s="752">
        <v>94.967461404122091</v>
      </c>
      <c r="I19" s="752">
        <v>88.463992726499455</v>
      </c>
    </row>
    <row r="20" spans="1:14" s="755" customFormat="1">
      <c r="A20" s="88" t="s">
        <v>585</v>
      </c>
      <c r="B20" s="735"/>
      <c r="C20" s="754">
        <v>608332.14</v>
      </c>
      <c r="D20" s="754">
        <v>628165.31000000006</v>
      </c>
      <c r="E20" s="754">
        <v>1823504.1</v>
      </c>
      <c r="F20" s="260">
        <f t="shared" si="1"/>
        <v>8.6956704855662306</v>
      </c>
      <c r="G20" s="260">
        <f t="shared" si="2"/>
        <v>103.26025351874389</v>
      </c>
      <c r="H20" s="260">
        <v>123.3250231078142</v>
      </c>
      <c r="I20" s="260">
        <v>120.59046062905958</v>
      </c>
    </row>
    <row r="21" spans="1:14" s="90" customFormat="1">
      <c r="B21" s="90" t="s">
        <v>37</v>
      </c>
      <c r="C21" s="753">
        <v>59330.77</v>
      </c>
      <c r="D21" s="753">
        <v>61356</v>
      </c>
      <c r="E21" s="756">
        <v>179914.32</v>
      </c>
      <c r="F21" s="259">
        <f t="shared" si="1"/>
        <v>0.85795016438664329</v>
      </c>
      <c r="G21" s="259">
        <f t="shared" si="2"/>
        <v>103.41345645775371</v>
      </c>
      <c r="H21" s="751">
        <v>114.45411286590256</v>
      </c>
      <c r="I21" s="630">
        <v>121.68487195292934</v>
      </c>
      <c r="J21" s="758"/>
      <c r="K21" s="758"/>
      <c r="L21" s="758"/>
      <c r="M21" s="758"/>
      <c r="N21" s="758"/>
    </row>
    <row r="22" spans="1:14" s="90" customFormat="1">
      <c r="B22" s="90" t="s">
        <v>38</v>
      </c>
      <c r="C22" s="753">
        <v>549001.37</v>
      </c>
      <c r="D22" s="753">
        <v>566809.31000000006</v>
      </c>
      <c r="E22" s="756">
        <v>1643589.78</v>
      </c>
      <c r="F22" s="259">
        <f t="shared" si="1"/>
        <v>7.8377203211795869</v>
      </c>
      <c r="G22" s="259">
        <f t="shared" si="2"/>
        <v>103.24369682356168</v>
      </c>
      <c r="H22" s="751">
        <v>124.36846221487615</v>
      </c>
      <c r="I22" s="630">
        <v>120.47185593184942</v>
      </c>
      <c r="J22" s="758"/>
      <c r="K22" s="758"/>
      <c r="L22" s="758"/>
      <c r="M22" s="758"/>
      <c r="N22" s="758"/>
    </row>
    <row r="23" spans="1:14" s="88" customFormat="1">
      <c r="A23" s="88" t="s">
        <v>45</v>
      </c>
      <c r="B23" s="743"/>
      <c r="C23" s="743">
        <v>12041</v>
      </c>
      <c r="D23" s="743">
        <v>12999.37</v>
      </c>
      <c r="E23" s="759">
        <v>38565.53</v>
      </c>
      <c r="F23" s="260">
        <f t="shared" si="1"/>
        <v>0.18390588810917344</v>
      </c>
      <c r="G23" s="260">
        <f t="shared" si="2"/>
        <v>107.9592226559256</v>
      </c>
      <c r="H23" s="761">
        <v>87.015266217271659</v>
      </c>
      <c r="I23" s="762">
        <v>95.149935084876773</v>
      </c>
      <c r="J23" s="744"/>
      <c r="K23" s="744"/>
      <c r="L23" s="744"/>
      <c r="M23" s="744"/>
      <c r="N23" s="744"/>
    </row>
    <row r="24" spans="1:14" s="88" customFormat="1">
      <c r="A24" s="88" t="s">
        <v>46</v>
      </c>
      <c r="B24" s="743"/>
      <c r="C24" s="743">
        <v>815957.59000000008</v>
      </c>
      <c r="D24" s="743">
        <v>839917.53999999992</v>
      </c>
      <c r="E24" s="760">
        <v>2498786.25</v>
      </c>
      <c r="F24" s="260">
        <f t="shared" si="1"/>
        <v>11.915861249702546</v>
      </c>
      <c r="G24" s="260">
        <f t="shared" si="2"/>
        <v>102.93642099707655</v>
      </c>
      <c r="H24" s="761">
        <v>117.34479057590232</v>
      </c>
      <c r="I24" s="762">
        <v>116.1385915209155</v>
      </c>
      <c r="J24" s="744"/>
      <c r="K24" s="744"/>
      <c r="L24" s="744"/>
      <c r="M24" s="744"/>
      <c r="N24" s="744"/>
    </row>
  </sheetData>
  <mergeCells count="7">
    <mergeCell ref="I4:I5"/>
    <mergeCell ref="A6:B6"/>
    <mergeCell ref="A1:H2"/>
    <mergeCell ref="C4:C5"/>
    <mergeCell ref="D4:D5"/>
    <mergeCell ref="E4:F4"/>
    <mergeCell ref="G4:H4"/>
  </mergeCells>
  <pageMargins left="0.7" right="0.7" top="0.75" bottom="0.75" header="0.3" footer="0.3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29"/>
  <sheetViews>
    <sheetView zoomScaleNormal="100" workbookViewId="0">
      <pane xSplit="1" ySplit="4" topLeftCell="B5" activePane="bottomRight" state="frozen"/>
      <selection activeCell="I3" sqref="I1:K1048576"/>
      <selection pane="topRight" activeCell="I3" sqref="I1:K1048576"/>
      <selection pane="bottomLeft" activeCell="I3" sqref="I1:K1048576"/>
      <selection pane="bottomRight" activeCell="J8" sqref="J8"/>
    </sheetView>
  </sheetViews>
  <sheetFormatPr defaultRowHeight="24.95" customHeight="1"/>
  <cols>
    <col min="1" max="1" width="31.125" customWidth="1"/>
    <col min="2" max="2" width="9.25" customWidth="1"/>
    <col min="3" max="3" width="11.75" customWidth="1"/>
    <col min="4" max="4" width="12.875" customWidth="1"/>
    <col min="5" max="5" width="10" style="277" customWidth="1"/>
    <col min="6" max="6" width="10.125" style="277" customWidth="1"/>
    <col min="7" max="8" width="12.5" style="277" customWidth="1"/>
  </cols>
  <sheetData>
    <row r="1" spans="1:12" s="200" customFormat="1" ht="24.95" customHeight="1">
      <c r="A1" s="812" t="s">
        <v>578</v>
      </c>
      <c r="B1" s="812"/>
      <c r="C1" s="812"/>
      <c r="D1" s="883"/>
      <c r="E1" s="883"/>
      <c r="F1" s="883"/>
      <c r="G1" s="883"/>
      <c r="H1" s="427"/>
    </row>
    <row r="2" spans="1:12" s="202" customFormat="1" ht="24.95" customHeight="1">
      <c r="A2" s="201"/>
      <c r="B2" s="201"/>
      <c r="C2" s="201"/>
      <c r="D2" s="201"/>
      <c r="E2" s="268"/>
      <c r="F2" s="268"/>
      <c r="G2" s="268"/>
      <c r="H2" s="268"/>
    </row>
    <row r="3" spans="1:12" s="202" customFormat="1" ht="24.95" customHeight="1">
      <c r="A3" s="884"/>
      <c r="B3" s="887" t="s">
        <v>324</v>
      </c>
      <c r="C3" s="889" t="s">
        <v>182</v>
      </c>
      <c r="D3" s="889" t="s">
        <v>250</v>
      </c>
      <c r="E3" s="886" t="s">
        <v>70</v>
      </c>
      <c r="F3" s="886"/>
      <c r="G3" s="886"/>
      <c r="H3" s="438"/>
    </row>
    <row r="4" spans="1:12" s="202" customFormat="1" ht="45.75" customHeight="1">
      <c r="A4" s="885"/>
      <c r="B4" s="888"/>
      <c r="C4" s="890"/>
      <c r="D4" s="890"/>
      <c r="E4" s="295" t="s">
        <v>325</v>
      </c>
      <c r="F4" s="296" t="s">
        <v>183</v>
      </c>
      <c r="G4" s="296" t="s">
        <v>326</v>
      </c>
      <c r="H4" s="438"/>
    </row>
    <row r="5" spans="1:12" s="160" customFormat="1" ht="39.75" customHeight="1">
      <c r="A5" s="204" t="s">
        <v>184</v>
      </c>
      <c r="B5" s="269">
        <v>344</v>
      </c>
      <c r="C5" s="270">
        <v>1886.1592572559998</v>
      </c>
      <c r="D5" s="270">
        <v>2489</v>
      </c>
      <c r="E5" s="271">
        <v>112.05211726384366</v>
      </c>
      <c r="F5" s="271">
        <v>53.638531322102089</v>
      </c>
      <c r="G5" s="271">
        <v>71.791173925584076</v>
      </c>
      <c r="H5" s="271"/>
      <c r="I5" s="272"/>
    </row>
    <row r="6" spans="1:12" s="160" customFormat="1" ht="24.95" customHeight="1">
      <c r="A6" s="204" t="s">
        <v>185</v>
      </c>
      <c r="B6" s="266"/>
      <c r="C6" s="266"/>
      <c r="D6" s="266"/>
      <c r="E6" s="266"/>
      <c r="F6" s="266" t="s">
        <v>373</v>
      </c>
      <c r="G6" s="266" t="s">
        <v>373</v>
      </c>
      <c r="H6" s="266"/>
      <c r="J6" s="205"/>
      <c r="K6" s="205"/>
    </row>
    <row r="7" spans="1:12" s="206" customFormat="1" ht="24.95" customHeight="1">
      <c r="A7" s="224" t="s">
        <v>186</v>
      </c>
      <c r="B7" s="266">
        <v>0</v>
      </c>
      <c r="C7" s="266">
        <v>0</v>
      </c>
      <c r="D7" s="266">
        <v>0</v>
      </c>
      <c r="E7" s="233">
        <v>0</v>
      </c>
      <c r="F7" s="233">
        <v>0</v>
      </c>
      <c r="G7" s="233">
        <v>0</v>
      </c>
      <c r="H7" s="273"/>
      <c r="I7" s="227"/>
    </row>
    <row r="8" spans="1:12" s="206" customFormat="1" ht="24.95" customHeight="1">
      <c r="A8" s="224" t="s">
        <v>0</v>
      </c>
      <c r="B8" s="481">
        <v>1</v>
      </c>
      <c r="C8" s="481">
        <v>15</v>
      </c>
      <c r="D8" s="266">
        <v>5</v>
      </c>
      <c r="E8" s="233">
        <v>20</v>
      </c>
      <c r="F8" s="233">
        <v>30.425963488843813</v>
      </c>
      <c r="G8" s="273">
        <v>20.833333333333336</v>
      </c>
      <c r="H8" s="273"/>
      <c r="I8" s="227"/>
      <c r="J8" s="274"/>
      <c r="K8" s="274"/>
      <c r="L8" s="274"/>
    </row>
    <row r="9" spans="1:12" s="160" customFormat="1" ht="24.95" customHeight="1">
      <c r="A9" s="224" t="s">
        <v>187</v>
      </c>
      <c r="B9" s="482">
        <v>61</v>
      </c>
      <c r="C9" s="482">
        <v>552.58699999999999</v>
      </c>
      <c r="D9" s="481">
        <v>1343</v>
      </c>
      <c r="E9" s="280">
        <v>122</v>
      </c>
      <c r="F9" s="280">
        <v>63.564588110183792</v>
      </c>
      <c r="G9" s="273">
        <v>66.617063492063494</v>
      </c>
      <c r="H9" s="273"/>
      <c r="I9" s="227"/>
      <c r="J9" s="275"/>
      <c r="K9" s="192"/>
      <c r="L9" s="192"/>
    </row>
    <row r="10" spans="1:12" s="160" customFormat="1" ht="47.25" customHeight="1">
      <c r="A10" s="450" t="s">
        <v>188</v>
      </c>
      <c r="B10" s="483">
        <v>2</v>
      </c>
      <c r="C10" s="483">
        <v>81.727000000000004</v>
      </c>
      <c r="D10" s="483">
        <v>98</v>
      </c>
      <c r="E10" s="247">
        <v>66.666666666666671</v>
      </c>
      <c r="F10" s="247">
        <v>264.48867313915861</v>
      </c>
      <c r="G10" s="483">
        <v>890.90909090909088</v>
      </c>
      <c r="H10" s="267"/>
      <c r="I10" s="227"/>
      <c r="J10" s="274"/>
    </row>
    <row r="11" spans="1:12" s="160" customFormat="1" ht="33" customHeight="1">
      <c r="A11" s="276" t="s">
        <v>96</v>
      </c>
      <c r="B11" s="483">
        <v>0</v>
      </c>
      <c r="C11" s="483">
        <v>0</v>
      </c>
      <c r="D11" s="483">
        <v>0</v>
      </c>
      <c r="E11" s="247">
        <v>0</v>
      </c>
      <c r="F11" s="483" t="s">
        <v>373</v>
      </c>
      <c r="G11" s="483" t="s">
        <v>373</v>
      </c>
      <c r="H11" s="266"/>
      <c r="I11" s="227"/>
      <c r="J11" s="274"/>
    </row>
    <row r="12" spans="1:12" s="160" customFormat="1" ht="24.95" customHeight="1">
      <c r="A12" s="224" t="s">
        <v>189</v>
      </c>
      <c r="B12" s="485">
        <v>31</v>
      </c>
      <c r="C12" s="485">
        <v>305.14999999999998</v>
      </c>
      <c r="D12" s="483">
        <v>139</v>
      </c>
      <c r="E12" s="209">
        <v>64.583333333333343</v>
      </c>
      <c r="F12" s="209">
        <v>47.505679392319614</v>
      </c>
      <c r="G12" s="484">
        <v>61.50442477876107</v>
      </c>
      <c r="H12" s="273"/>
      <c r="I12" s="227"/>
      <c r="J12" s="274"/>
    </row>
    <row r="13" spans="1:12" s="160" customFormat="1" ht="43.5" customHeight="1">
      <c r="A13" s="276" t="s">
        <v>251</v>
      </c>
      <c r="B13" s="526">
        <v>118</v>
      </c>
      <c r="C13" s="526">
        <v>494.99325725599999</v>
      </c>
      <c r="D13" s="526">
        <v>378</v>
      </c>
      <c r="E13" s="527">
        <v>109.25925925925925</v>
      </c>
      <c r="F13" s="527">
        <v>82.662655422532396</v>
      </c>
      <c r="G13" s="528">
        <v>72.552783109404984</v>
      </c>
      <c r="H13" s="529"/>
      <c r="I13" s="530"/>
      <c r="J13" s="532"/>
      <c r="K13" s="532"/>
      <c r="L13" s="532"/>
    </row>
    <row r="14" spans="1:12" s="160" customFormat="1" ht="24.95" customHeight="1">
      <c r="A14" s="224" t="s">
        <v>190</v>
      </c>
      <c r="B14" s="526">
        <v>25</v>
      </c>
      <c r="C14" s="526">
        <v>128.97999999999999</v>
      </c>
      <c r="D14" s="526">
        <v>91</v>
      </c>
      <c r="E14" s="527">
        <v>119.04761904761905</v>
      </c>
      <c r="F14" s="527">
        <v>120.99550652445144</v>
      </c>
      <c r="G14" s="528">
        <v>91</v>
      </c>
      <c r="H14" s="529"/>
      <c r="I14" s="530"/>
      <c r="J14" s="531"/>
      <c r="K14" s="531"/>
      <c r="L14" s="531"/>
    </row>
    <row r="15" spans="1:12" s="160" customFormat="1" ht="24.95" customHeight="1">
      <c r="A15" s="224" t="s">
        <v>191</v>
      </c>
      <c r="B15" s="526">
        <v>5</v>
      </c>
      <c r="C15" s="526">
        <v>19.3</v>
      </c>
      <c r="D15" s="526">
        <v>30</v>
      </c>
      <c r="E15" s="527">
        <v>62.5</v>
      </c>
      <c r="F15" s="527">
        <v>72.775263951734544</v>
      </c>
      <c r="G15" s="528">
        <v>81.081081081081081</v>
      </c>
      <c r="H15" s="529"/>
      <c r="I15" s="530"/>
    </row>
    <row r="16" spans="1:12" s="160" customFormat="1" ht="24.95" customHeight="1">
      <c r="A16" s="207" t="s">
        <v>192</v>
      </c>
      <c r="B16" s="483">
        <v>0</v>
      </c>
      <c r="C16" s="483">
        <v>0</v>
      </c>
      <c r="D16" s="483">
        <v>0</v>
      </c>
      <c r="E16" s="483">
        <v>0</v>
      </c>
      <c r="F16" s="483">
        <v>0</v>
      </c>
      <c r="G16" s="483">
        <v>0</v>
      </c>
      <c r="H16" s="529"/>
      <c r="I16" s="530"/>
    </row>
    <row r="17" spans="1:10" s="160" customFormat="1" ht="37.5" customHeight="1">
      <c r="A17" s="207" t="s">
        <v>193</v>
      </c>
      <c r="B17" s="483">
        <v>1</v>
      </c>
      <c r="C17" s="483">
        <v>2.5</v>
      </c>
      <c r="D17" s="526">
        <v>3</v>
      </c>
      <c r="E17" s="247">
        <v>0</v>
      </c>
      <c r="F17" s="247">
        <v>0</v>
      </c>
      <c r="G17" s="247">
        <v>0</v>
      </c>
      <c r="H17" s="273"/>
      <c r="I17" s="530"/>
    </row>
    <row r="18" spans="1:10" s="160" customFormat="1" ht="27.75" customHeight="1">
      <c r="A18" s="224" t="s">
        <v>194</v>
      </c>
      <c r="B18" s="526">
        <v>6</v>
      </c>
      <c r="C18" s="526">
        <v>84</v>
      </c>
      <c r="D18" s="483">
        <v>25</v>
      </c>
      <c r="E18" s="527">
        <v>100</v>
      </c>
      <c r="F18" s="527">
        <v>9.6919349255797851</v>
      </c>
      <c r="G18" s="484">
        <v>53.191489361702132</v>
      </c>
      <c r="H18" s="273"/>
      <c r="I18" s="530"/>
    </row>
    <row r="19" spans="1:10" s="160" customFormat="1" ht="30" customHeight="1">
      <c r="A19" s="207" t="s">
        <v>195</v>
      </c>
      <c r="B19" s="485">
        <v>23</v>
      </c>
      <c r="C19" s="485">
        <v>72.03</v>
      </c>
      <c r="D19" s="485">
        <v>88</v>
      </c>
      <c r="E19" s="209">
        <v>121.05263157894737</v>
      </c>
      <c r="F19" s="209">
        <v>94.527559055118104</v>
      </c>
      <c r="G19" s="486">
        <v>31.884057971014496</v>
      </c>
      <c r="H19" s="267"/>
      <c r="I19" s="227"/>
    </row>
    <row r="20" spans="1:10" s="160" customFormat="1" ht="24.95" customHeight="1">
      <c r="A20" s="207" t="s">
        <v>196</v>
      </c>
      <c r="B20" s="485">
        <v>11</v>
      </c>
      <c r="C20" s="485">
        <v>27.6</v>
      </c>
      <c r="D20" s="485">
        <v>36</v>
      </c>
      <c r="E20" s="209">
        <v>64.705882352941174</v>
      </c>
      <c r="F20" s="209">
        <v>34.760705289672543</v>
      </c>
      <c r="G20" s="486">
        <v>46.153846153846153</v>
      </c>
      <c r="H20" s="267"/>
      <c r="I20" s="227"/>
    </row>
    <row r="21" spans="1:10" s="160" customFormat="1" ht="24.95" customHeight="1">
      <c r="A21" s="207" t="s">
        <v>197</v>
      </c>
      <c r="B21" s="485">
        <v>55</v>
      </c>
      <c r="C21" s="485">
        <v>84.117000000000004</v>
      </c>
      <c r="D21" s="485">
        <v>233</v>
      </c>
      <c r="E21" s="209">
        <v>687.5</v>
      </c>
      <c r="F21" s="209">
        <v>511.34954407294845</v>
      </c>
      <c r="G21" s="486">
        <v>416.07142857142856</v>
      </c>
      <c r="H21" s="267"/>
      <c r="I21" s="227"/>
    </row>
    <row r="22" spans="1:10" s="160" customFormat="1" ht="24.95" customHeight="1">
      <c r="A22" s="224" t="s">
        <v>198</v>
      </c>
      <c r="B22" s="483">
        <v>2</v>
      </c>
      <c r="C22" s="483">
        <v>16</v>
      </c>
      <c r="D22" s="485">
        <v>5</v>
      </c>
      <c r="E22" s="247">
        <v>100</v>
      </c>
      <c r="F22" s="247">
        <v>799.20079920079934</v>
      </c>
      <c r="G22" s="486">
        <v>33.333333333333336</v>
      </c>
      <c r="H22" s="267"/>
      <c r="I22" s="227"/>
    </row>
    <row r="23" spans="1:10" s="160" customFormat="1" ht="24.95" customHeight="1">
      <c r="A23" s="207" t="s">
        <v>199</v>
      </c>
      <c r="B23" s="483">
        <v>2</v>
      </c>
      <c r="C23" s="483">
        <v>2</v>
      </c>
      <c r="D23" s="483">
        <v>6</v>
      </c>
      <c r="E23" s="247">
        <v>100</v>
      </c>
      <c r="F23" s="247">
        <v>30.303030303030301</v>
      </c>
      <c r="G23" s="483">
        <v>54.545454545454547</v>
      </c>
      <c r="H23" s="273"/>
      <c r="I23" s="227"/>
    </row>
    <row r="24" spans="1:10" s="160" customFormat="1" ht="24.95" customHeight="1">
      <c r="A24" s="207" t="s">
        <v>200</v>
      </c>
      <c r="B24" s="483">
        <v>1</v>
      </c>
      <c r="C24" s="483">
        <v>0.17499999999999999</v>
      </c>
      <c r="D24" s="483">
        <v>9</v>
      </c>
      <c r="E24" s="247">
        <v>20</v>
      </c>
      <c r="F24" s="247">
        <v>0.13903454412559188</v>
      </c>
      <c r="G24" s="483">
        <v>37.5</v>
      </c>
      <c r="H24" s="273"/>
      <c r="I24" s="227"/>
    </row>
    <row r="25" spans="1:10" s="203" customFormat="1" ht="36" customHeight="1">
      <c r="A25" s="223" t="s">
        <v>201</v>
      </c>
      <c r="B25" s="487">
        <v>707</v>
      </c>
      <c r="C25" s="483"/>
      <c r="D25" s="483"/>
      <c r="E25" s="488">
        <v>130.20257826887661</v>
      </c>
      <c r="F25" s="483"/>
      <c r="G25" s="483"/>
      <c r="H25" s="266"/>
      <c r="I25" s="227"/>
      <c r="J25" s="287"/>
    </row>
    <row r="26" spans="1:10" s="203" customFormat="1" ht="38.25" customHeight="1">
      <c r="A26" s="223" t="s">
        <v>202</v>
      </c>
      <c r="B26" s="487">
        <v>57</v>
      </c>
      <c r="C26" s="483"/>
      <c r="D26" s="483"/>
      <c r="E26" s="488">
        <v>121.27659574468086</v>
      </c>
      <c r="F26" s="483"/>
      <c r="G26" s="483"/>
      <c r="H26" s="266"/>
      <c r="I26" s="227"/>
    </row>
    <row r="27" spans="1:10" s="208" customFormat="1" ht="24.95" customHeight="1">
      <c r="A27" s="223" t="s">
        <v>203</v>
      </c>
      <c r="B27" s="487">
        <v>189</v>
      </c>
      <c r="C27" s="483"/>
      <c r="D27" s="483"/>
      <c r="E27" s="488">
        <v>116.66666666666666</v>
      </c>
      <c r="F27" s="483"/>
      <c r="G27" s="483"/>
      <c r="H27" s="266"/>
      <c r="I27" s="227"/>
      <c r="J27" s="226"/>
    </row>
    <row r="28" spans="1:10" ht="24.95" customHeight="1">
      <c r="C28" s="225"/>
      <c r="D28" s="225"/>
    </row>
    <row r="29" spans="1:10" ht="24.95" customHeight="1">
      <c r="A29" s="214" t="s">
        <v>579</v>
      </c>
      <c r="B29" s="213"/>
      <c r="C29" s="213"/>
      <c r="D29" s="213"/>
      <c r="E29" s="278"/>
      <c r="F29" s="278"/>
      <c r="G29" s="278"/>
      <c r="H29" s="278"/>
    </row>
  </sheetData>
  <mergeCells count="6">
    <mergeCell ref="A1:G1"/>
    <mergeCell ref="A3:A4"/>
    <mergeCell ref="E3:G3"/>
    <mergeCell ref="B3:B4"/>
    <mergeCell ref="C3:C4"/>
    <mergeCell ref="D3:D4"/>
  </mergeCells>
  <pageMargins left="1.1811023622047245" right="0.78740157480314965" top="0.78740157480314965" bottom="0.78740157480314965" header="0" footer="0"/>
  <pageSetup paperSize="9" scale="77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5"/>
  <sheetViews>
    <sheetView zoomScaleNormal="100" workbookViewId="0">
      <selection activeCell="E23" sqref="E23:E24"/>
    </sheetView>
  </sheetViews>
  <sheetFormatPr defaultRowHeight="15.75"/>
  <cols>
    <col min="1" max="1" width="1.125" customWidth="1"/>
    <col min="2" max="2" width="19.625" bestFit="1" customWidth="1"/>
    <col min="3" max="3" width="17" customWidth="1"/>
    <col min="4" max="4" width="12.875" customWidth="1"/>
    <col min="5" max="7" width="14.75" customWidth="1"/>
  </cols>
  <sheetData>
    <row r="1" spans="1:10" ht="21.75" customHeight="1">
      <c r="A1" s="877" t="s">
        <v>580</v>
      </c>
      <c r="B1" s="877"/>
      <c r="C1" s="877"/>
      <c r="D1" s="877"/>
      <c r="E1" s="877"/>
      <c r="F1" s="877"/>
      <c r="G1" s="877"/>
    </row>
    <row r="2" spans="1:10" ht="23.25" customHeight="1">
      <c r="A2" s="877"/>
      <c r="B2" s="877"/>
      <c r="C2" s="877"/>
      <c r="D2" s="877"/>
      <c r="E2" s="877"/>
      <c r="F2" s="877"/>
      <c r="G2" s="877"/>
    </row>
    <row r="3" spans="1:10" ht="23.25" customHeight="1">
      <c r="A3" s="877"/>
      <c r="B3" s="877"/>
      <c r="C3" s="877"/>
      <c r="D3" s="877"/>
      <c r="E3" s="877"/>
      <c r="F3" s="877"/>
      <c r="G3" s="877"/>
    </row>
    <row r="4" spans="1:10">
      <c r="A4" s="89"/>
      <c r="B4" s="89"/>
      <c r="C4" s="89"/>
      <c r="D4" s="89"/>
      <c r="E4" s="89"/>
      <c r="F4" s="89"/>
      <c r="G4" s="90"/>
    </row>
    <row r="5" spans="1:10">
      <c r="A5" s="161"/>
      <c r="B5" s="160"/>
      <c r="C5" s="160"/>
      <c r="D5" s="160"/>
      <c r="E5" s="160"/>
      <c r="F5" s="892" t="s">
        <v>327</v>
      </c>
      <c r="G5" s="892"/>
    </row>
    <row r="6" spans="1:10">
      <c r="A6" s="297"/>
      <c r="B6" s="298"/>
      <c r="C6" s="299" t="s">
        <v>2</v>
      </c>
      <c r="D6" s="299" t="s">
        <v>7</v>
      </c>
      <c r="E6" s="299" t="s">
        <v>533</v>
      </c>
      <c r="F6" s="300" t="s">
        <v>550</v>
      </c>
      <c r="G6" s="300" t="s">
        <v>593</v>
      </c>
    </row>
    <row r="7" spans="1:10">
      <c r="A7" s="297"/>
      <c r="B7" s="297"/>
      <c r="C7" s="301" t="s">
        <v>532</v>
      </c>
      <c r="D7" s="301" t="s">
        <v>592</v>
      </c>
      <c r="E7" s="301" t="s">
        <v>593</v>
      </c>
      <c r="F7" s="302" t="s">
        <v>534</v>
      </c>
      <c r="G7" s="623" t="s">
        <v>534</v>
      </c>
    </row>
    <row r="8" spans="1:10">
      <c r="A8" s="297"/>
      <c r="B8" s="297"/>
      <c r="C8" s="301" t="s">
        <v>9</v>
      </c>
      <c r="D8" s="301" t="s">
        <v>9</v>
      </c>
      <c r="E8" s="301" t="s">
        <v>229</v>
      </c>
      <c r="F8" s="302" t="s">
        <v>4</v>
      </c>
      <c r="G8" s="302" t="s">
        <v>4</v>
      </c>
    </row>
    <row r="9" spans="1:10">
      <c r="A9" s="297"/>
      <c r="B9" s="297"/>
      <c r="C9" s="303">
        <v>2025</v>
      </c>
      <c r="D9" s="303">
        <v>2025</v>
      </c>
      <c r="E9" s="303">
        <v>2025</v>
      </c>
      <c r="F9" s="304" t="s">
        <v>5</v>
      </c>
      <c r="G9" s="304" t="s">
        <v>5</v>
      </c>
    </row>
    <row r="10" spans="1:10">
      <c r="A10" s="297"/>
      <c r="B10" s="297"/>
      <c r="C10" s="305"/>
      <c r="D10" s="305"/>
      <c r="E10" s="305"/>
      <c r="F10" s="306" t="s">
        <v>28</v>
      </c>
      <c r="G10" s="624" t="s">
        <v>28</v>
      </c>
    </row>
    <row r="11" spans="1:10">
      <c r="A11" s="310"/>
      <c r="B11" s="297"/>
      <c r="C11" s="428"/>
      <c r="D11" s="428"/>
      <c r="E11" s="428"/>
      <c r="F11" s="428"/>
      <c r="G11" s="297"/>
    </row>
    <row r="12" spans="1:10">
      <c r="A12" s="307"/>
      <c r="B12" s="308" t="s">
        <v>1</v>
      </c>
      <c r="C12" s="309">
        <v>6576389.8599999994</v>
      </c>
      <c r="D12" s="309">
        <v>6943751.620000001</v>
      </c>
      <c r="E12" s="309">
        <v>20970252.990000002</v>
      </c>
      <c r="F12" s="505">
        <v>112.41957946027351</v>
      </c>
      <c r="G12" s="505">
        <v>111.87550254521227</v>
      </c>
    </row>
    <row r="13" spans="1:10">
      <c r="A13" s="310"/>
      <c r="B13" s="297" t="s">
        <v>175</v>
      </c>
      <c r="C13" s="311">
        <v>5140059.13</v>
      </c>
      <c r="D13" s="311">
        <v>5462669.4000000004</v>
      </c>
      <c r="E13" s="311">
        <v>16609397.110000001</v>
      </c>
      <c r="F13" s="504">
        <v>110.65710928417315</v>
      </c>
      <c r="G13" s="504">
        <v>110.43450572559343</v>
      </c>
      <c r="H13" s="429"/>
    </row>
    <row r="14" spans="1:10">
      <c r="A14" s="312"/>
      <c r="B14" s="313" t="s">
        <v>37</v>
      </c>
      <c r="C14" s="311">
        <v>59330.77</v>
      </c>
      <c r="D14" s="311">
        <v>61356</v>
      </c>
      <c r="E14" s="311">
        <v>179914.32</v>
      </c>
      <c r="F14" s="504">
        <v>114.45411286590256</v>
      </c>
      <c r="G14" s="504">
        <v>121.68487195292934</v>
      </c>
      <c r="I14" s="225"/>
      <c r="J14" s="225"/>
    </row>
    <row r="15" spans="1:10">
      <c r="A15" s="312"/>
      <c r="B15" s="313" t="s">
        <v>38</v>
      </c>
      <c r="C15" s="311">
        <v>549001.37</v>
      </c>
      <c r="D15" s="311">
        <v>566809.31000000006</v>
      </c>
      <c r="E15" s="311">
        <v>1643589.78</v>
      </c>
      <c r="F15" s="504">
        <v>124.36846221487615</v>
      </c>
      <c r="G15" s="504">
        <v>120.47185593184942</v>
      </c>
      <c r="I15" s="225"/>
      <c r="J15" s="225"/>
    </row>
    <row r="16" spans="1:10">
      <c r="A16" s="310"/>
      <c r="B16" s="297" t="s">
        <v>45</v>
      </c>
      <c r="C16" s="314">
        <v>12041</v>
      </c>
      <c r="D16" s="314">
        <v>12999.37</v>
      </c>
      <c r="E16" s="314">
        <v>38565.53</v>
      </c>
      <c r="F16" s="504">
        <v>87.015266217271659</v>
      </c>
      <c r="G16" s="504">
        <v>95.149935084876773</v>
      </c>
      <c r="I16" s="429"/>
    </row>
    <row r="17" spans="1:7">
      <c r="A17" s="310"/>
      <c r="B17" s="297" t="s">
        <v>46</v>
      </c>
      <c r="C17" s="311">
        <v>815957.59000000008</v>
      </c>
      <c r="D17" s="311">
        <v>839917.53999999992</v>
      </c>
      <c r="E17" s="311">
        <v>2498786.25</v>
      </c>
      <c r="F17" s="504">
        <v>117.34479057590232</v>
      </c>
      <c r="G17" s="504">
        <v>116.1385915209155</v>
      </c>
    </row>
    <row r="18" spans="1:7">
      <c r="A18" s="310"/>
      <c r="B18" s="297"/>
      <c r="C18" s="311"/>
      <c r="D18" s="311"/>
      <c r="E18" s="311"/>
      <c r="F18" s="311"/>
      <c r="G18" s="297"/>
    </row>
    <row r="19" spans="1:7" ht="18.75">
      <c r="A19" s="891" t="s">
        <v>230</v>
      </c>
      <c r="B19" s="891"/>
      <c r="C19" s="891"/>
      <c r="D19" s="891"/>
      <c r="E19" s="891"/>
      <c r="F19" s="891"/>
      <c r="G19" s="891"/>
    </row>
    <row r="20" spans="1:7">
      <c r="B20" s="430" t="s">
        <v>1</v>
      </c>
      <c r="C20" s="431">
        <f>SUM(C21:C25)</f>
        <v>100.00000000000001</v>
      </c>
      <c r="D20" s="431">
        <f>SUM(D21:D25)</f>
        <v>100</v>
      </c>
      <c r="E20" s="431">
        <f>SUM(E21:E25)</f>
        <v>100</v>
      </c>
      <c r="F20" s="431">
        <v>0</v>
      </c>
      <c r="G20" s="431">
        <v>0</v>
      </c>
    </row>
    <row r="21" spans="1:7">
      <c r="A21" s="165"/>
      <c r="B21" s="164" t="s">
        <v>175</v>
      </c>
      <c r="C21" s="192">
        <f>C13/C$12%</f>
        <v>78.159282515528972</v>
      </c>
      <c r="D21" s="192">
        <f>D13/D$12%</f>
        <v>78.670288036598862</v>
      </c>
      <c r="E21" s="192">
        <f>E13/E$12%</f>
        <v>79.20456237662205</v>
      </c>
      <c r="F21" s="192">
        <v>0</v>
      </c>
      <c r="G21" s="192">
        <v>0</v>
      </c>
    </row>
    <row r="22" spans="1:7">
      <c r="A22" s="432"/>
      <c r="B22" s="433" t="s">
        <v>37</v>
      </c>
      <c r="C22" s="192">
        <f t="shared" ref="C22:D25" si="0">C14/C$12%</f>
        <v>0.90217841799299892</v>
      </c>
      <c r="D22" s="192">
        <f t="shared" si="0"/>
        <v>0.88361455532592892</v>
      </c>
      <c r="E22" s="192">
        <f>E14/E$12%</f>
        <v>0.85795016438664329</v>
      </c>
      <c r="F22" s="192">
        <v>0</v>
      </c>
      <c r="G22" s="192">
        <v>0</v>
      </c>
    </row>
    <row r="23" spans="1:7">
      <c r="A23" s="432"/>
      <c r="B23" s="433" t="s">
        <v>38</v>
      </c>
      <c r="C23" s="192">
        <f t="shared" si="0"/>
        <v>8.3480660618864224</v>
      </c>
      <c r="D23" s="192">
        <f t="shared" si="0"/>
        <v>8.1628684466107089</v>
      </c>
      <c r="E23" s="192">
        <f>E15/E$12%</f>
        <v>7.8377203211795869</v>
      </c>
      <c r="F23" s="192">
        <v>0</v>
      </c>
      <c r="G23" s="192">
        <v>0</v>
      </c>
    </row>
    <row r="24" spans="1:7">
      <c r="A24" s="165"/>
      <c r="B24" s="164" t="s">
        <v>45</v>
      </c>
      <c r="C24" s="192">
        <f t="shared" si="0"/>
        <v>0.18309437634222009</v>
      </c>
      <c r="D24" s="192">
        <f t="shared" si="0"/>
        <v>0.18720960528827207</v>
      </c>
      <c r="E24" s="192">
        <f>E16/E$12%</f>
        <v>0.18390588810917344</v>
      </c>
      <c r="F24" s="192">
        <v>0</v>
      </c>
      <c r="G24" s="192">
        <v>0</v>
      </c>
    </row>
    <row r="25" spans="1:7">
      <c r="A25" s="165"/>
      <c r="B25" s="164" t="s">
        <v>46</v>
      </c>
      <c r="C25" s="192">
        <f t="shared" si="0"/>
        <v>12.407378628249392</v>
      </c>
      <c r="D25" s="192">
        <f t="shared" si="0"/>
        <v>12.096019356176219</v>
      </c>
      <c r="E25" s="192">
        <f>E17/E$12%</f>
        <v>11.915861249702546</v>
      </c>
      <c r="F25" s="192">
        <v>0</v>
      </c>
      <c r="G25" s="192">
        <v>0</v>
      </c>
    </row>
  </sheetData>
  <mergeCells count="3">
    <mergeCell ref="A19:G19"/>
    <mergeCell ref="F5:G5"/>
    <mergeCell ref="A1:G3"/>
  </mergeCells>
  <pageMargins left="1.1811023622047245" right="0.78740157480314965" top="0.78740157480314965" bottom="0.78740157480314965" header="0" footer="0"/>
  <pageSetup paperSize="9" scale="79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1"/>
  <sheetViews>
    <sheetView workbookViewId="0">
      <selection activeCell="R6" sqref="R6"/>
    </sheetView>
  </sheetViews>
  <sheetFormatPr defaultColWidth="9" defaultRowHeight="15.75"/>
  <cols>
    <col min="1" max="1" width="1.875" style="160" customWidth="1"/>
    <col min="2" max="2" width="15.25" style="160" customWidth="1"/>
    <col min="3" max="3" width="12.625" style="160" customWidth="1"/>
    <col min="4" max="4" width="12.5" style="160" customWidth="1"/>
    <col min="5" max="5" width="12.875" style="160" customWidth="1"/>
    <col min="6" max="6" width="9.5" style="160" customWidth="1"/>
    <col min="7" max="7" width="10.25" style="160" customWidth="1"/>
    <col min="8" max="8" width="9.5" style="160" customWidth="1"/>
    <col min="9" max="9" width="9.375" style="160" bestFit="1" customWidth="1"/>
    <col min="10" max="11" width="9" style="160"/>
    <col min="12" max="12" width="10.125" style="160" bestFit="1" customWidth="1"/>
    <col min="13" max="16384" width="9" style="160"/>
  </cols>
  <sheetData>
    <row r="1" spans="1:12" ht="46.5" customHeight="1">
      <c r="A1" s="877" t="s">
        <v>475</v>
      </c>
      <c r="B1" s="878"/>
      <c r="C1" s="878"/>
      <c r="D1" s="878"/>
      <c r="E1" s="878"/>
      <c r="F1" s="878"/>
      <c r="G1" s="878"/>
    </row>
    <row r="2" spans="1:12" ht="8.25" customHeight="1">
      <c r="A2" s="894"/>
      <c r="B2" s="894"/>
      <c r="C2" s="894"/>
      <c r="D2" s="894"/>
      <c r="E2" s="894"/>
      <c r="F2" s="894"/>
      <c r="G2" s="894"/>
    </row>
    <row r="3" spans="1:12">
      <c r="A3" s="44"/>
      <c r="B3" s="89"/>
      <c r="C3" s="89"/>
      <c r="D3" s="89"/>
      <c r="E3" s="89"/>
      <c r="F3" s="90"/>
      <c r="G3" s="90"/>
    </row>
    <row r="4" spans="1:12">
      <c r="A4" s="90"/>
      <c r="B4" s="90"/>
      <c r="C4" s="90"/>
      <c r="D4" s="90"/>
      <c r="E4" s="93"/>
      <c r="F4" s="93"/>
      <c r="G4" s="90"/>
      <c r="H4" s="93" t="s">
        <v>39</v>
      </c>
    </row>
    <row r="5" spans="1:12" ht="15.75" customHeight="1">
      <c r="A5" s="583"/>
      <c r="B5" s="585"/>
      <c r="C5" s="584" t="s">
        <v>2</v>
      </c>
      <c r="D5" s="584" t="s">
        <v>2</v>
      </c>
      <c r="E5" s="584" t="s">
        <v>7</v>
      </c>
      <c r="F5" s="895" t="s">
        <v>70</v>
      </c>
      <c r="G5" s="895"/>
      <c r="H5" s="895"/>
    </row>
    <row r="6" spans="1:12">
      <c r="A6" s="46"/>
      <c r="C6" s="37" t="s">
        <v>484</v>
      </c>
      <c r="D6" s="37" t="s">
        <v>463</v>
      </c>
      <c r="E6" s="37" t="s">
        <v>480</v>
      </c>
      <c r="F6" s="37" t="s">
        <v>483</v>
      </c>
      <c r="G6" s="37" t="s">
        <v>464</v>
      </c>
      <c r="H6" s="37" t="s">
        <v>481</v>
      </c>
    </row>
    <row r="7" spans="1:12" ht="31.5">
      <c r="A7" s="46"/>
      <c r="C7" s="11" t="s">
        <v>485</v>
      </c>
      <c r="D7" s="11" t="s">
        <v>279</v>
      </c>
      <c r="E7" s="11" t="s">
        <v>279</v>
      </c>
      <c r="F7" s="11" t="s">
        <v>486</v>
      </c>
      <c r="G7" s="11" t="s">
        <v>279</v>
      </c>
      <c r="H7" s="11" t="s">
        <v>279</v>
      </c>
    </row>
    <row r="8" spans="1:12" ht="29.25" customHeight="1">
      <c r="A8" s="893" t="s">
        <v>1</v>
      </c>
      <c r="B8" s="893"/>
      <c r="C8" s="586">
        <v>37679169.306348756</v>
      </c>
      <c r="D8" s="586">
        <v>20901302.072275586</v>
      </c>
      <c r="E8" s="586">
        <v>22013588.550000004</v>
      </c>
      <c r="F8" s="587">
        <v>106.83401481067176</v>
      </c>
      <c r="G8" s="587">
        <v>114.83263205150774</v>
      </c>
      <c r="H8" s="587">
        <v>114.2469567914367</v>
      </c>
      <c r="I8" s="192"/>
      <c r="J8" s="588"/>
      <c r="K8" s="588"/>
    </row>
    <row r="9" spans="1:12" ht="25.5" customHeight="1">
      <c r="A9" s="165"/>
      <c r="B9" s="164" t="s">
        <v>175</v>
      </c>
      <c r="C9" s="589">
        <v>30530791.795620605</v>
      </c>
      <c r="D9" s="589">
        <v>17092817.039999999</v>
      </c>
      <c r="E9" s="164">
        <v>18070335.180000003</v>
      </c>
      <c r="F9" s="590">
        <v>105.75012814445022</v>
      </c>
      <c r="G9" s="590">
        <v>114.80135093760516</v>
      </c>
      <c r="H9" s="590">
        <v>114.52185172368708</v>
      </c>
      <c r="I9" s="192"/>
      <c r="J9" s="588"/>
      <c r="K9" s="588"/>
    </row>
    <row r="10" spans="1:12" ht="25.5" customHeight="1">
      <c r="A10" s="432"/>
      <c r="B10" s="433" t="s">
        <v>37</v>
      </c>
      <c r="C10" s="589">
        <v>335173.65000000002</v>
      </c>
      <c r="D10" s="589">
        <v>180701.58000000002</v>
      </c>
      <c r="E10" s="164">
        <v>177889.78</v>
      </c>
      <c r="F10" s="590">
        <v>114.78203575698355</v>
      </c>
      <c r="G10" s="590">
        <v>109.29812356718547</v>
      </c>
      <c r="H10" s="590">
        <v>109.87846946711369</v>
      </c>
      <c r="I10" s="192"/>
      <c r="J10" s="588"/>
      <c r="K10" s="588"/>
      <c r="L10" s="591"/>
    </row>
    <row r="11" spans="1:12" ht="25.5" customHeight="1">
      <c r="A11" s="432"/>
      <c r="B11" s="433" t="s">
        <v>38</v>
      </c>
      <c r="C11" s="589">
        <v>3014454.42</v>
      </c>
      <c r="D11" s="589">
        <v>1546052.05</v>
      </c>
      <c r="E11" s="164">
        <v>1637229.6400000001</v>
      </c>
      <c r="F11" s="590">
        <v>107.82873730929015</v>
      </c>
      <c r="G11" s="590">
        <v>109.09352628111039</v>
      </c>
      <c r="H11" s="590">
        <v>109.99269804966933</v>
      </c>
      <c r="I11" s="192"/>
      <c r="J11" s="588"/>
      <c r="K11" s="588"/>
      <c r="L11" s="591"/>
    </row>
    <row r="12" spans="1:12" ht="25.5" customHeight="1">
      <c r="A12" s="165"/>
      <c r="B12" s="164" t="s">
        <v>45</v>
      </c>
      <c r="C12" s="592">
        <v>234214.53000000003</v>
      </c>
      <c r="D12" s="592">
        <v>204154.21999999997</v>
      </c>
      <c r="E12" s="164">
        <v>78429.740000000005</v>
      </c>
      <c r="F12" s="593">
        <v>189.51787313678236</v>
      </c>
      <c r="G12" s="590">
        <v>270.26558486704994</v>
      </c>
      <c r="H12" s="590">
        <v>131.24040607215883</v>
      </c>
      <c r="I12" s="192"/>
      <c r="J12" s="588"/>
      <c r="K12" s="588"/>
    </row>
    <row r="13" spans="1:12" ht="25.5" customHeight="1">
      <c r="A13" s="165"/>
      <c r="B13" s="164" t="s">
        <v>46</v>
      </c>
      <c r="C13" s="589">
        <v>3564534.9107281454</v>
      </c>
      <c r="D13" s="589">
        <v>1877577.1822755891</v>
      </c>
      <c r="E13" s="164">
        <v>2049704.2100000004</v>
      </c>
      <c r="F13" s="590">
        <v>111.84573002330403</v>
      </c>
      <c r="G13" s="590">
        <v>113.48653873867339</v>
      </c>
      <c r="H13" s="590">
        <v>115.19482544427609</v>
      </c>
      <c r="I13" s="192"/>
      <c r="J13" s="588"/>
      <c r="K13" s="588"/>
    </row>
    <row r="14" spans="1:12" ht="27" customHeight="1">
      <c r="A14" s="165"/>
      <c r="B14" s="164"/>
      <c r="C14" s="589"/>
      <c r="D14" s="589"/>
      <c r="E14" s="164"/>
      <c r="F14" s="590"/>
      <c r="G14" s="590"/>
      <c r="I14" s="192"/>
      <c r="J14" s="588"/>
    </row>
    <row r="15" spans="1:12" s="594" customFormat="1" ht="27.75" customHeight="1">
      <c r="A15" s="891" t="s">
        <v>230</v>
      </c>
      <c r="B15" s="891"/>
      <c r="C15" s="891"/>
      <c r="D15" s="891"/>
      <c r="E15" s="891"/>
      <c r="F15" s="891"/>
      <c r="G15" s="891"/>
      <c r="H15" s="891"/>
    </row>
    <row r="16" spans="1:12" ht="27.75" customHeight="1">
      <c r="A16" s="893" t="s">
        <v>1</v>
      </c>
      <c r="B16" s="893"/>
      <c r="C16" s="431">
        <v>100</v>
      </c>
      <c r="D16" s="431">
        <v>100</v>
      </c>
      <c r="E16" s="431">
        <v>100</v>
      </c>
      <c r="F16" s="592">
        <v>0</v>
      </c>
      <c r="G16" s="592">
        <v>0</v>
      </c>
      <c r="H16" s="592">
        <v>0</v>
      </c>
      <c r="I16" s="192"/>
    </row>
    <row r="17" spans="1:8" ht="27.75" customHeight="1">
      <c r="A17" s="165"/>
      <c r="B17" s="164" t="s">
        <v>175</v>
      </c>
      <c r="C17" s="192">
        <f>C9/$C$8%</f>
        <v>81.028303855086094</v>
      </c>
      <c r="D17" s="192">
        <f>D9/$D$8%</f>
        <v>81.778718765433609</v>
      </c>
      <c r="E17" s="192">
        <f>E9/$E$8%</f>
        <v>82.087185099132782</v>
      </c>
      <c r="F17" s="592">
        <v>0</v>
      </c>
      <c r="G17" s="592">
        <v>0</v>
      </c>
      <c r="H17" s="592">
        <v>0</v>
      </c>
    </row>
    <row r="18" spans="1:8" ht="27.75" customHeight="1">
      <c r="A18" s="432"/>
      <c r="B18" s="433" t="s">
        <v>37</v>
      </c>
      <c r="C18" s="192">
        <f>C10/$C$8%</f>
        <v>0.88954628292063997</v>
      </c>
      <c r="D18" s="192">
        <f t="shared" ref="D18:D21" si="0">D10/$D$8%</f>
        <v>0.86454699987179551</v>
      </c>
      <c r="E18" s="192">
        <f>E10/$E$8%</f>
        <v>0.80809078263616396</v>
      </c>
      <c r="F18" s="592">
        <v>0</v>
      </c>
      <c r="G18" s="592">
        <v>0</v>
      </c>
      <c r="H18" s="592">
        <v>0</v>
      </c>
    </row>
    <row r="19" spans="1:8" ht="27.75" customHeight="1">
      <c r="A19" s="432"/>
      <c r="B19" s="433" t="s">
        <v>38</v>
      </c>
      <c r="C19" s="192">
        <f>C11/$C$8%</f>
        <v>8.0003208019028147</v>
      </c>
      <c r="D19" s="192">
        <f t="shared" si="0"/>
        <v>7.3969174009056209</v>
      </c>
      <c r="E19" s="192">
        <f>E11/$E$8%</f>
        <v>7.437359139702826</v>
      </c>
      <c r="F19" s="592">
        <v>0</v>
      </c>
      <c r="G19" s="592">
        <v>0</v>
      </c>
      <c r="H19" s="592">
        <v>0</v>
      </c>
    </row>
    <row r="20" spans="1:8" ht="25.5" customHeight="1">
      <c r="A20" s="165"/>
      <c r="B20" s="164" t="s">
        <v>45</v>
      </c>
      <c r="C20" s="192">
        <f t="shared" ref="C20:C21" si="1">C12/$C$8%</f>
        <v>0.62160215926134033</v>
      </c>
      <c r="D20" s="192">
        <f t="shared" si="0"/>
        <v>0.97675359790526717</v>
      </c>
      <c r="E20" s="192">
        <f t="shared" ref="E20:E21" si="2">E12/$E$8%</f>
        <v>0.35627875855797259</v>
      </c>
      <c r="F20" s="592">
        <v>0</v>
      </c>
      <c r="G20" s="592">
        <v>0</v>
      </c>
      <c r="H20" s="592">
        <v>0</v>
      </c>
    </row>
    <row r="21" spans="1:8" ht="25.5" customHeight="1">
      <c r="A21" s="165"/>
      <c r="B21" s="164" t="s">
        <v>46</v>
      </c>
      <c r="C21" s="192">
        <f t="shared" si="1"/>
        <v>9.4602269008290971</v>
      </c>
      <c r="D21" s="192">
        <f t="shared" si="0"/>
        <v>8.9830632358837139</v>
      </c>
      <c r="E21" s="192">
        <f t="shared" si="2"/>
        <v>9.3110862199702566</v>
      </c>
      <c r="F21" s="592">
        <v>0</v>
      </c>
      <c r="G21" s="592">
        <v>0</v>
      </c>
      <c r="H21" s="592">
        <v>0</v>
      </c>
    </row>
  </sheetData>
  <mergeCells count="6">
    <mergeCell ref="A15:H15"/>
    <mergeCell ref="A16:B16"/>
    <mergeCell ref="A1:G1"/>
    <mergeCell ref="A2:G2"/>
    <mergeCell ref="F5:H5"/>
    <mergeCell ref="A8:B8"/>
  </mergeCells>
  <pageMargins left="0.7" right="0.7" top="0.75" bottom="0.75" header="0.3" footer="0.3"/>
  <pageSetup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20"/>
  <sheetViews>
    <sheetView zoomScaleNormal="100" workbookViewId="0">
      <selection activeCell="J12" sqref="J12"/>
    </sheetView>
  </sheetViews>
  <sheetFormatPr defaultColWidth="7" defaultRowHeight="15.75"/>
  <cols>
    <col min="1" max="1" width="2.625" style="90" customWidth="1"/>
    <col min="2" max="2" width="28.625" style="90" customWidth="1"/>
    <col min="3" max="3" width="9.125" style="90" customWidth="1"/>
    <col min="4" max="4" width="12.875" style="90" customWidth="1"/>
    <col min="5" max="5" width="10.625" style="90" customWidth="1"/>
    <col min="6" max="7" width="12.625" style="90" customWidth="1"/>
    <col min="8" max="8" width="11.75" style="90" customWidth="1"/>
    <col min="9" max="9" width="15.25" style="90" customWidth="1"/>
    <col min="10" max="10" width="9.25" style="90" customWidth="1"/>
    <col min="11" max="11" width="7.375" style="90" bestFit="1" customWidth="1"/>
    <col min="12" max="16384" width="7" style="90"/>
  </cols>
  <sheetData>
    <row r="1" spans="1:7" ht="36" customHeight="1">
      <c r="A1" s="896" t="s">
        <v>594</v>
      </c>
      <c r="B1" s="897"/>
      <c r="C1" s="897"/>
      <c r="D1" s="898"/>
      <c r="E1" s="898"/>
      <c r="F1" s="898"/>
      <c r="G1" s="898"/>
    </row>
    <row r="2" spans="1:7" ht="15" customHeight="1">
      <c r="A2" s="44"/>
      <c r="B2" s="89"/>
      <c r="C2" s="89"/>
      <c r="D2" s="89"/>
      <c r="E2" s="89"/>
    </row>
    <row r="3" spans="1:7" ht="15" customHeight="1">
      <c r="A3" s="92"/>
      <c r="B3" s="92"/>
      <c r="G3" s="93" t="s">
        <v>39</v>
      </c>
    </row>
    <row r="4" spans="1:7" customFormat="1" ht="41.25" customHeight="1">
      <c r="A4" s="90"/>
      <c r="B4" s="315"/>
      <c r="C4" s="899" t="s">
        <v>595</v>
      </c>
      <c r="D4" s="899" t="s">
        <v>596</v>
      </c>
      <c r="E4" s="899" t="s">
        <v>597</v>
      </c>
      <c r="F4" s="899" t="s">
        <v>598</v>
      </c>
      <c r="G4" s="899" t="s">
        <v>599</v>
      </c>
    </row>
    <row r="5" spans="1:7" customFormat="1" ht="27.75" customHeight="1">
      <c r="A5" s="90"/>
      <c r="B5" s="90"/>
      <c r="C5" s="900"/>
      <c r="D5" s="900"/>
      <c r="E5" s="900"/>
      <c r="F5" s="900"/>
      <c r="G5" s="900"/>
    </row>
    <row r="6" spans="1:7" customFormat="1" ht="27.75" customHeight="1">
      <c r="A6" s="90"/>
      <c r="B6" s="90"/>
      <c r="C6" s="316"/>
      <c r="D6" s="316"/>
      <c r="E6" s="316"/>
      <c r="F6" s="316"/>
      <c r="G6" s="316"/>
    </row>
    <row r="7" spans="1:7" customFormat="1">
      <c r="A7" s="876" t="s">
        <v>1</v>
      </c>
      <c r="B7" s="876"/>
      <c r="C7" s="281">
        <v>5140059.13</v>
      </c>
      <c r="D7" s="281">
        <v>5462669.4000000004</v>
      </c>
      <c r="E7" s="281">
        <v>16609397.110000001</v>
      </c>
      <c r="F7" s="282">
        <v>110.65710928417315</v>
      </c>
      <c r="G7" s="282">
        <v>110.43450572559343</v>
      </c>
    </row>
    <row r="8" spans="1:7" customFormat="1">
      <c r="A8" s="97" t="s">
        <v>34</v>
      </c>
      <c r="B8" s="88"/>
      <c r="C8" s="283"/>
      <c r="D8" s="283"/>
      <c r="E8" s="283"/>
      <c r="F8" s="283"/>
      <c r="G8" s="283"/>
    </row>
    <row r="9" spans="1:7" customFormat="1">
      <c r="A9" s="98"/>
      <c r="B9" s="99" t="s">
        <v>35</v>
      </c>
      <c r="C9" s="284">
        <v>1131691.5</v>
      </c>
      <c r="D9" s="284">
        <v>1168443.3600000001</v>
      </c>
      <c r="E9" s="284">
        <v>3709143.76</v>
      </c>
      <c r="F9" s="285">
        <v>107.11724990902157</v>
      </c>
      <c r="G9" s="285">
        <v>110.04198441862926</v>
      </c>
    </row>
    <row r="10" spans="1:7" customFormat="1">
      <c r="A10" s="96"/>
      <c r="B10" s="99" t="s">
        <v>36</v>
      </c>
      <c r="C10" s="284">
        <v>338198.27</v>
      </c>
      <c r="D10" s="284">
        <v>367493.6</v>
      </c>
      <c r="E10" s="284">
        <v>1108434.8199999998</v>
      </c>
      <c r="F10" s="285">
        <v>138.47429194129643</v>
      </c>
      <c r="G10" s="285">
        <v>130.90684034071555</v>
      </c>
    </row>
    <row r="11" spans="1:7" customFormat="1" ht="31.5">
      <c r="A11" s="96"/>
      <c r="B11" s="100" t="s">
        <v>116</v>
      </c>
      <c r="C11" s="284">
        <v>569247.76</v>
      </c>
      <c r="D11" s="284">
        <v>586613.34</v>
      </c>
      <c r="E11" s="284">
        <v>1928675.6400000001</v>
      </c>
      <c r="F11" s="285">
        <v>99.134921300306246</v>
      </c>
      <c r="G11" s="285">
        <v>108.67287551395589</v>
      </c>
    </row>
    <row r="12" spans="1:7" customFormat="1">
      <c r="A12" s="96"/>
      <c r="B12" s="99" t="s">
        <v>108</v>
      </c>
      <c r="C12" s="284">
        <v>53779.96</v>
      </c>
      <c r="D12" s="284">
        <v>53963.96</v>
      </c>
      <c r="E12" s="284">
        <v>157247.79999999999</v>
      </c>
      <c r="F12" s="285">
        <v>96.436007449117042</v>
      </c>
      <c r="G12" s="285">
        <v>96.598837873613903</v>
      </c>
    </row>
    <row r="13" spans="1:7" customFormat="1">
      <c r="A13" s="96"/>
      <c r="B13" s="99" t="s">
        <v>109</v>
      </c>
      <c r="C13" s="284">
        <v>1306910.17</v>
      </c>
      <c r="D13" s="284">
        <v>1415493.27</v>
      </c>
      <c r="E13" s="284">
        <v>4285603.6999999993</v>
      </c>
      <c r="F13" s="285">
        <v>110.21191902372971</v>
      </c>
      <c r="G13" s="285">
        <v>108.32390445057152</v>
      </c>
    </row>
    <row r="14" spans="1:7" customFormat="1">
      <c r="A14" s="90"/>
      <c r="B14" s="99" t="s">
        <v>110</v>
      </c>
      <c r="C14" s="284">
        <v>287827.34999999998</v>
      </c>
      <c r="D14" s="284">
        <v>352353.38</v>
      </c>
      <c r="E14" s="284">
        <v>951093.91</v>
      </c>
      <c r="F14" s="285">
        <v>128.10584804585284</v>
      </c>
      <c r="G14" s="285">
        <v>114.66571462931577</v>
      </c>
    </row>
    <row r="15" spans="1:7" customFormat="1" ht="31.5">
      <c r="A15" s="90"/>
      <c r="B15" s="100" t="s">
        <v>111</v>
      </c>
      <c r="C15" s="284">
        <v>302076.38</v>
      </c>
      <c r="D15" s="284">
        <v>320724.03999999998</v>
      </c>
      <c r="E15" s="284">
        <v>971567.98</v>
      </c>
      <c r="F15" s="285">
        <v>105.48647062278923</v>
      </c>
      <c r="G15" s="285">
        <v>102.7419533246831</v>
      </c>
    </row>
    <row r="16" spans="1:7" customFormat="1">
      <c r="A16" s="90"/>
      <c r="B16" s="99" t="s">
        <v>112</v>
      </c>
      <c r="C16" s="284">
        <v>538812.68000000005</v>
      </c>
      <c r="D16" s="284">
        <v>544758.92000000004</v>
      </c>
      <c r="E16" s="284">
        <v>1647796.21</v>
      </c>
      <c r="F16" s="285">
        <v>105.74216458537725</v>
      </c>
      <c r="G16" s="285">
        <v>107.29583046974962</v>
      </c>
    </row>
    <row r="17" spans="1:7" customFormat="1">
      <c r="A17" s="90"/>
      <c r="B17" s="99" t="s">
        <v>113</v>
      </c>
      <c r="C17" s="284">
        <v>265194.05</v>
      </c>
      <c r="D17" s="284">
        <v>294421.62</v>
      </c>
      <c r="E17" s="284">
        <v>826837.98</v>
      </c>
      <c r="F17" s="285">
        <v>114.72618752075704</v>
      </c>
      <c r="G17" s="285">
        <v>112.37889803362408</v>
      </c>
    </row>
    <row r="18" spans="1:7" customFormat="1">
      <c r="A18" s="90"/>
      <c r="B18" s="100" t="s">
        <v>114</v>
      </c>
      <c r="C18" s="284">
        <v>111166.29</v>
      </c>
      <c r="D18" s="284">
        <v>101191</v>
      </c>
      <c r="E18" s="284">
        <v>290646.90000000002</v>
      </c>
      <c r="F18" s="285">
        <v>167.81897687325107</v>
      </c>
      <c r="G18" s="285">
        <v>168.1096545886704</v>
      </c>
    </row>
    <row r="19" spans="1:7" customFormat="1">
      <c r="A19" s="90"/>
      <c r="B19" s="19" t="s">
        <v>115</v>
      </c>
      <c r="C19" s="284">
        <v>141012.69</v>
      </c>
      <c r="D19" s="284">
        <v>147547.60999999999</v>
      </c>
      <c r="E19" s="284">
        <v>420170.94</v>
      </c>
      <c r="F19" s="285">
        <v>121.26144020160872</v>
      </c>
      <c r="G19" s="285">
        <v>117.87807152950053</v>
      </c>
    </row>
    <row r="20" spans="1:7" customFormat="1" ht="47.25">
      <c r="A20" s="90"/>
      <c r="B20" s="84" t="s">
        <v>174</v>
      </c>
      <c r="C20" s="284">
        <v>94142.03</v>
      </c>
      <c r="D20" s="284">
        <v>109665.3</v>
      </c>
      <c r="E20" s="284">
        <v>312177.46999999997</v>
      </c>
      <c r="F20" s="285">
        <v>94.967461404122091</v>
      </c>
      <c r="G20" s="285">
        <v>88.463992726499455</v>
      </c>
    </row>
  </sheetData>
  <mergeCells count="7">
    <mergeCell ref="A7:B7"/>
    <mergeCell ref="A1:G1"/>
    <mergeCell ref="C4:C5"/>
    <mergeCell ref="D4:D5"/>
    <mergeCell ref="E4:E5"/>
    <mergeCell ref="F4:F5"/>
    <mergeCell ref="G4:G5"/>
  </mergeCells>
  <pageMargins left="1.1811023622047245" right="0.78740157480314965" top="0.78740157480314965" bottom="0.78740157480314965" header="0" footer="0"/>
  <pageSetup paperSize="9" scale="84" firstPageNumber="19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8"/>
  <sheetViews>
    <sheetView workbookViewId="0">
      <selection activeCell="K14" sqref="K14"/>
    </sheetView>
  </sheetViews>
  <sheetFormatPr defaultColWidth="7" defaultRowHeight="15.75"/>
  <cols>
    <col min="1" max="1" width="1.75" style="90" customWidth="1"/>
    <col min="2" max="2" width="25.5" style="90" customWidth="1"/>
    <col min="3" max="3" width="11.125" style="90" customWidth="1"/>
    <col min="4" max="4" width="11" style="90" customWidth="1"/>
    <col min="5" max="5" width="10.875" style="90" customWidth="1"/>
    <col min="6" max="6" width="9.375" style="90" customWidth="1"/>
    <col min="7" max="8" width="7.375" style="90" customWidth="1"/>
    <col min="9" max="11" width="11.625" style="90" customWidth="1"/>
    <col min="12" max="16384" width="7" style="90"/>
  </cols>
  <sheetData>
    <row r="1" spans="1:15" ht="24.75" customHeight="1">
      <c r="A1" s="897" t="s">
        <v>476</v>
      </c>
      <c r="B1" s="897"/>
      <c r="C1" s="897"/>
      <c r="D1" s="897"/>
      <c r="E1" s="897"/>
      <c r="F1" s="897"/>
      <c r="G1" s="897"/>
      <c r="H1" s="897"/>
    </row>
    <row r="2" spans="1:15" ht="15" customHeight="1"/>
    <row r="3" spans="1:15" ht="15" customHeight="1">
      <c r="F3" s="93"/>
      <c r="G3" s="93"/>
      <c r="H3" s="93" t="s">
        <v>39</v>
      </c>
    </row>
    <row r="4" spans="1:15" ht="20.100000000000001" customHeight="1">
      <c r="A4" s="583"/>
      <c r="B4" s="583"/>
      <c r="C4" s="584" t="s">
        <v>2</v>
      </c>
      <c r="D4" s="584" t="s">
        <v>2</v>
      </c>
      <c r="E4" s="584" t="s">
        <v>7</v>
      </c>
      <c r="F4" s="895" t="s">
        <v>70</v>
      </c>
      <c r="G4" s="895"/>
      <c r="H4" s="895"/>
    </row>
    <row r="5" spans="1:15" ht="20.100000000000001" customHeight="1">
      <c r="A5" s="46"/>
      <c r="B5" s="46"/>
      <c r="C5" s="37" t="s">
        <v>484</v>
      </c>
      <c r="D5" s="37" t="s">
        <v>463</v>
      </c>
      <c r="E5" s="37" t="s">
        <v>480</v>
      </c>
      <c r="F5" s="37" t="s">
        <v>484</v>
      </c>
      <c r="G5" s="37" t="s">
        <v>464</v>
      </c>
      <c r="H5" s="37" t="s">
        <v>481</v>
      </c>
    </row>
    <row r="6" spans="1:15" ht="33.75" customHeight="1">
      <c r="A6" s="46"/>
      <c r="B6" s="46"/>
      <c r="C6" s="11" t="s">
        <v>486</v>
      </c>
      <c r="D6" s="11" t="s">
        <v>279</v>
      </c>
      <c r="E6" s="11" t="s">
        <v>279</v>
      </c>
      <c r="F6" s="11" t="s">
        <v>486</v>
      </c>
      <c r="G6" s="11" t="s">
        <v>279</v>
      </c>
      <c r="H6" s="11" t="s">
        <v>279</v>
      </c>
      <c r="I6" s="135"/>
      <c r="J6" s="135"/>
      <c r="K6" s="135"/>
    </row>
    <row r="7" spans="1:15" ht="20.100000000000001" customHeight="1">
      <c r="A7" s="46"/>
      <c r="B7" s="46"/>
      <c r="C7" s="91"/>
      <c r="D7" s="91"/>
      <c r="E7" s="91"/>
      <c r="F7" s="94"/>
      <c r="G7" s="94"/>
      <c r="H7" s="95"/>
    </row>
    <row r="8" spans="1:15" s="88" customFormat="1" ht="24.95" customHeight="1">
      <c r="A8" s="876" t="s">
        <v>1</v>
      </c>
      <c r="B8" s="876"/>
      <c r="C8" s="595">
        <v>30530791.795620605</v>
      </c>
      <c r="D8" s="595">
        <v>17092817.039999999</v>
      </c>
      <c r="E8" s="596">
        <v>18070335.18</v>
      </c>
      <c r="F8" s="246">
        <v>105.75012814445022</v>
      </c>
      <c r="G8" s="246">
        <v>114.80135093760516</v>
      </c>
      <c r="H8" s="597">
        <v>114.52185172368706</v>
      </c>
      <c r="I8" s="134"/>
      <c r="J8" s="134"/>
      <c r="K8" s="134"/>
      <c r="O8" s="134"/>
    </row>
    <row r="9" spans="1:15" s="88" customFormat="1" ht="24.95" customHeight="1">
      <c r="A9" s="97" t="s">
        <v>34</v>
      </c>
      <c r="B9" s="97"/>
      <c r="C9" s="598"/>
      <c r="D9" s="599"/>
      <c r="E9" s="599"/>
      <c r="F9" s="599"/>
      <c r="G9" s="599"/>
      <c r="H9" s="600"/>
      <c r="J9" s="133"/>
      <c r="K9" s="133"/>
      <c r="O9" s="134"/>
    </row>
    <row r="10" spans="1:15" ht="24.95" customHeight="1">
      <c r="A10" s="98"/>
      <c r="B10" s="99" t="s">
        <v>35</v>
      </c>
      <c r="C10" s="598">
        <v>6906927.3700000001</v>
      </c>
      <c r="D10" s="599">
        <v>3648304.4</v>
      </c>
      <c r="E10" s="507">
        <v>3775125.3100000005</v>
      </c>
      <c r="F10" s="249">
        <v>120.55400973834391</v>
      </c>
      <c r="G10" s="249">
        <v>125.51390993819474</v>
      </c>
      <c r="H10" s="600">
        <v>126.31510837622868</v>
      </c>
      <c r="I10" s="133"/>
      <c r="J10" s="133"/>
      <c r="K10" s="133"/>
      <c r="O10" s="134"/>
    </row>
    <row r="11" spans="1:15" s="96" customFormat="1" ht="24.95" customHeight="1">
      <c r="B11" s="99" t="s">
        <v>36</v>
      </c>
      <c r="C11" s="598">
        <v>1647100.31</v>
      </c>
      <c r="D11" s="599">
        <v>870754.19</v>
      </c>
      <c r="E11" s="507">
        <v>1023711.24</v>
      </c>
      <c r="F11" s="249">
        <v>134.3066645586853</v>
      </c>
      <c r="G11" s="249">
        <v>126.5761963986872</v>
      </c>
      <c r="H11" s="600">
        <v>127.980870557339</v>
      </c>
      <c r="I11" s="133"/>
      <c r="J11" s="133"/>
      <c r="K11" s="133"/>
      <c r="O11" s="134"/>
    </row>
    <row r="12" spans="1:15" ht="30.75" customHeight="1">
      <c r="A12" s="96"/>
      <c r="B12" s="100" t="s">
        <v>116</v>
      </c>
      <c r="C12" s="598">
        <v>3670940.98</v>
      </c>
      <c r="D12" s="599">
        <v>1909458.91</v>
      </c>
      <c r="E12" s="507">
        <v>1922958.8299999998</v>
      </c>
      <c r="F12" s="249">
        <v>113.18682860904211</v>
      </c>
      <c r="G12" s="249">
        <v>121.19932948632564</v>
      </c>
      <c r="H12" s="600">
        <v>112.75604409196703</v>
      </c>
      <c r="I12" s="133"/>
      <c r="J12" s="133"/>
      <c r="K12" s="133"/>
      <c r="O12" s="134"/>
    </row>
    <row r="13" spans="1:15" ht="24.95" customHeight="1">
      <c r="A13" s="96"/>
      <c r="B13" s="99" t="s">
        <v>108</v>
      </c>
      <c r="C13" s="598">
        <v>329045.7</v>
      </c>
      <c r="D13" s="599">
        <v>175280.72</v>
      </c>
      <c r="E13" s="507">
        <v>180028.03</v>
      </c>
      <c r="F13" s="249">
        <v>135.24225560850385</v>
      </c>
      <c r="G13" s="249">
        <v>130.49501391678044</v>
      </c>
      <c r="H13" s="600">
        <v>118.47424066874352</v>
      </c>
      <c r="I13" s="133"/>
      <c r="J13" s="133"/>
      <c r="K13" s="133"/>
      <c r="O13" s="134"/>
    </row>
    <row r="14" spans="1:15" ht="24.95" customHeight="1">
      <c r="A14" s="96"/>
      <c r="B14" s="99" t="s">
        <v>109</v>
      </c>
      <c r="C14" s="598">
        <v>7987443.7956206081</v>
      </c>
      <c r="D14" s="599">
        <v>5200564.8099999996</v>
      </c>
      <c r="E14" s="507">
        <v>5005720.87</v>
      </c>
      <c r="F14" s="249">
        <v>90.900390011887069</v>
      </c>
      <c r="G14" s="249">
        <v>117.67351734849106</v>
      </c>
      <c r="H14" s="600">
        <v>107.20588788187068</v>
      </c>
      <c r="I14" s="133"/>
      <c r="J14" s="133"/>
      <c r="K14" s="133"/>
      <c r="O14" s="134"/>
    </row>
    <row r="15" spans="1:15" ht="24.95" customHeight="1">
      <c r="B15" s="99" t="s">
        <v>110</v>
      </c>
      <c r="C15" s="598">
        <v>1678721.9500000002</v>
      </c>
      <c r="D15" s="599">
        <v>1009461.6</v>
      </c>
      <c r="E15" s="507">
        <v>1500424.24</v>
      </c>
      <c r="F15" s="249">
        <v>87.002242958792195</v>
      </c>
      <c r="G15" s="249">
        <v>93.023148127424903</v>
      </c>
      <c r="H15" s="600">
        <v>122.20466676432507</v>
      </c>
      <c r="I15" s="133"/>
      <c r="J15" s="133"/>
      <c r="K15" s="133"/>
      <c r="O15" s="134"/>
    </row>
    <row r="16" spans="1:15" ht="35.1" customHeight="1">
      <c r="B16" s="100" t="s">
        <v>111</v>
      </c>
      <c r="C16" s="598">
        <v>1888617.89</v>
      </c>
      <c r="D16" s="599">
        <v>964857.37000000011</v>
      </c>
      <c r="E16" s="507">
        <v>1047049.0199999999</v>
      </c>
      <c r="F16" s="249">
        <v>117.61638270621475</v>
      </c>
      <c r="G16" s="249">
        <v>102.29816313619037</v>
      </c>
      <c r="H16" s="600">
        <v>102.07340272400977</v>
      </c>
      <c r="I16" s="133"/>
      <c r="J16" s="133"/>
      <c r="K16" s="133"/>
      <c r="O16" s="134"/>
    </row>
    <row r="17" spans="2:15" ht="24.95" customHeight="1">
      <c r="B17" s="99" t="s">
        <v>112</v>
      </c>
      <c r="C17" s="598">
        <v>3150872.13</v>
      </c>
      <c r="D17" s="599">
        <v>1779898.85</v>
      </c>
      <c r="E17" s="507">
        <v>1939087.14</v>
      </c>
      <c r="F17" s="249">
        <v>98.985942642766389</v>
      </c>
      <c r="G17" s="249">
        <v>109.80353000134809</v>
      </c>
      <c r="H17" s="600">
        <v>118.72351183868018</v>
      </c>
      <c r="I17" s="133"/>
      <c r="J17" s="133"/>
      <c r="K17" s="133"/>
      <c r="O17" s="134"/>
    </row>
    <row r="18" spans="2:15" ht="24.95" customHeight="1">
      <c r="B18" s="99" t="s">
        <v>113</v>
      </c>
      <c r="C18" s="598">
        <v>1540349.72</v>
      </c>
      <c r="D18" s="599">
        <v>722982.67</v>
      </c>
      <c r="E18" s="507">
        <v>803302.09</v>
      </c>
      <c r="F18" s="249">
        <v>122.61975934850248</v>
      </c>
      <c r="G18" s="249">
        <v>104.86261624239627</v>
      </c>
      <c r="H18" s="600">
        <v>113.31451547678672</v>
      </c>
      <c r="I18" s="133"/>
      <c r="J18" s="133"/>
      <c r="K18" s="133"/>
      <c r="O18" s="134"/>
    </row>
    <row r="19" spans="2:15" ht="24.95" customHeight="1">
      <c r="B19" s="100" t="s">
        <v>114</v>
      </c>
      <c r="C19" s="598">
        <v>326110.02</v>
      </c>
      <c r="D19" s="599">
        <v>126726.57</v>
      </c>
      <c r="E19" s="507">
        <v>179558.83</v>
      </c>
      <c r="F19" s="249">
        <v>139.1614699000728</v>
      </c>
      <c r="G19" s="249">
        <v>110.91685815579129</v>
      </c>
      <c r="H19" s="600">
        <v>135.15546253750841</v>
      </c>
      <c r="I19" s="133"/>
      <c r="J19" s="133"/>
      <c r="K19" s="133"/>
      <c r="O19" s="134"/>
    </row>
    <row r="20" spans="2:15" ht="24.95" customHeight="1">
      <c r="B20" s="19" t="s">
        <v>115</v>
      </c>
      <c r="C20" s="598">
        <v>707785.11</v>
      </c>
      <c r="D20" s="599">
        <v>356116.78</v>
      </c>
      <c r="E20" s="507">
        <v>371332.5</v>
      </c>
      <c r="F20" s="249">
        <v>87.99403152321841</v>
      </c>
      <c r="G20" s="249">
        <v>95.981252459955883</v>
      </c>
      <c r="H20" s="600">
        <v>100.12484290790786</v>
      </c>
      <c r="I20" s="133"/>
      <c r="J20" s="133"/>
      <c r="K20" s="133"/>
      <c r="O20" s="134"/>
    </row>
    <row r="21" spans="2:15" ht="35.1" customHeight="1">
      <c r="B21" s="84" t="s">
        <v>474</v>
      </c>
      <c r="C21" s="598">
        <v>696876.82000000007</v>
      </c>
      <c r="D21" s="599">
        <v>328410.17</v>
      </c>
      <c r="E21" s="507">
        <v>322037.07999999996</v>
      </c>
      <c r="F21" s="249">
        <v>110.9497859840061</v>
      </c>
      <c r="G21" s="249">
        <v>96.29017806094474</v>
      </c>
      <c r="H21" s="600">
        <v>88.406952609364296</v>
      </c>
      <c r="I21" s="133"/>
      <c r="J21" s="133"/>
      <c r="K21" s="133"/>
      <c r="O21" s="134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1:H1"/>
    <mergeCell ref="F4:H4"/>
    <mergeCell ref="A8:B8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65"/>
  <sheetViews>
    <sheetView zoomScaleNormal="100" workbookViewId="0">
      <pane xSplit="1" ySplit="4" topLeftCell="B5" activePane="bottomRight" state="frozen"/>
      <selection activeCell="I1" sqref="I1:K1048576"/>
      <selection pane="topRight" activeCell="I1" sqref="I1:K1048576"/>
      <selection pane="bottomLeft" activeCell="I1" sqref="I1:K1048576"/>
      <selection pane="bottomRight" activeCell="P6" sqref="P6"/>
    </sheetView>
  </sheetViews>
  <sheetFormatPr defaultColWidth="9" defaultRowHeight="15.75"/>
  <cols>
    <col min="1" max="1" width="53.25" style="19" customWidth="1"/>
    <col min="2" max="2" width="9.25" style="19" customWidth="1"/>
    <col min="3" max="3" width="12" style="453" customWidth="1"/>
    <col min="4" max="4" width="12.5" style="445" hidden="1" customWidth="1"/>
    <col min="5" max="5" width="13.5" style="446" hidden="1" customWidth="1"/>
    <col min="6" max="6" width="13.75" style="446" hidden="1" customWidth="1"/>
    <col min="7" max="7" width="12.75" style="447" customWidth="1"/>
    <col min="8" max="8" width="13.875" style="446" customWidth="1"/>
    <col min="9" max="9" width="1" style="446" customWidth="1"/>
    <col min="10" max="10" width="11" style="194" customWidth="1"/>
    <col min="11" max="11" width="12" style="194" customWidth="1"/>
    <col min="12" max="12" width="14" style="194" customWidth="1"/>
    <col min="13" max="13" width="14.75" style="446" hidden="1" customWidth="1"/>
    <col min="14" max="14" width="12.5" style="444" hidden="1" customWidth="1"/>
    <col min="15" max="16" width="9" style="19" customWidth="1"/>
    <col min="17" max="17" width="11.625" style="19" customWidth="1"/>
    <col min="18" max="16384" width="9" style="19"/>
  </cols>
  <sheetData>
    <row r="1" spans="1:43" ht="16.5">
      <c r="A1" s="812" t="s">
        <v>654</v>
      </c>
      <c r="B1" s="812"/>
      <c r="C1" s="812"/>
      <c r="D1" s="812"/>
      <c r="E1" s="812"/>
      <c r="F1" s="812"/>
      <c r="G1" s="812"/>
      <c r="H1" s="812"/>
      <c r="I1" s="812"/>
      <c r="J1" s="812"/>
      <c r="K1" s="812"/>
      <c r="L1" s="812"/>
      <c r="M1" s="533"/>
      <c r="N1" s="533"/>
    </row>
    <row r="2" spans="1:43" ht="16.5">
      <c r="A2" s="812"/>
      <c r="B2" s="812"/>
      <c r="C2" s="812"/>
      <c r="D2" s="812"/>
      <c r="E2" s="812"/>
      <c r="F2" s="812"/>
      <c r="G2" s="812"/>
      <c r="H2" s="812"/>
      <c r="I2" s="812"/>
      <c r="J2" s="812"/>
      <c r="K2" s="812"/>
      <c r="L2" s="812"/>
      <c r="M2" s="535"/>
      <c r="N2" s="535"/>
    </row>
    <row r="3" spans="1:43">
      <c r="A3" s="815"/>
      <c r="B3" s="817" t="s">
        <v>398</v>
      </c>
      <c r="C3" s="819" t="s">
        <v>374</v>
      </c>
      <c r="D3" s="821">
        <v>2024</v>
      </c>
      <c r="E3" s="821"/>
      <c r="F3" s="822">
        <v>2025</v>
      </c>
      <c r="G3" s="822"/>
      <c r="H3" s="822"/>
      <c r="I3" s="540"/>
      <c r="J3" s="823" t="s">
        <v>558</v>
      </c>
      <c r="K3" s="823"/>
      <c r="L3" s="824" t="s">
        <v>652</v>
      </c>
      <c r="M3" s="826" t="s">
        <v>399</v>
      </c>
      <c r="N3" s="813" t="s">
        <v>653</v>
      </c>
    </row>
    <row r="4" spans="1:43" s="440" customFormat="1" ht="47.25">
      <c r="A4" s="816"/>
      <c r="B4" s="818"/>
      <c r="C4" s="820"/>
      <c r="D4" s="537" t="s">
        <v>400</v>
      </c>
      <c r="E4" s="538" t="s">
        <v>401</v>
      </c>
      <c r="F4" s="538" t="s">
        <v>523</v>
      </c>
      <c r="G4" s="537" t="s">
        <v>550</v>
      </c>
      <c r="H4" s="538" t="s">
        <v>638</v>
      </c>
      <c r="I4" s="538"/>
      <c r="J4" s="539" t="s">
        <v>402</v>
      </c>
      <c r="K4" s="539" t="s">
        <v>403</v>
      </c>
      <c r="L4" s="825"/>
      <c r="M4" s="827"/>
      <c r="N4" s="814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439"/>
    </row>
    <row r="5" spans="1:43">
      <c r="A5" s="542" t="s">
        <v>404</v>
      </c>
      <c r="B5" s="84"/>
      <c r="D5" s="543"/>
      <c r="E5" s="543"/>
      <c r="F5" s="517"/>
      <c r="G5" s="543"/>
      <c r="H5" s="543"/>
      <c r="I5" s="543"/>
      <c r="J5" s="247"/>
      <c r="K5" s="247"/>
      <c r="L5" s="544"/>
      <c r="M5" s="544"/>
      <c r="N5" s="545"/>
    </row>
    <row r="6" spans="1:43" s="18" customFormat="1">
      <c r="A6" s="542" t="s">
        <v>405</v>
      </c>
      <c r="B6" s="542"/>
      <c r="C6" s="541" t="s">
        <v>123</v>
      </c>
      <c r="D6" s="559"/>
      <c r="E6" s="559"/>
      <c r="F6" s="565"/>
      <c r="G6" s="559" t="s">
        <v>368</v>
      </c>
      <c r="H6" s="559">
        <f>'1.GRDP'!F9</f>
        <v>23513.25071</v>
      </c>
      <c r="I6" s="559"/>
      <c r="J6" s="559" t="s">
        <v>368</v>
      </c>
      <c r="K6" s="559" t="s">
        <v>368</v>
      </c>
      <c r="L6" s="536">
        <f>'1.GRDP'!G9</f>
        <v>108.74926049799778</v>
      </c>
      <c r="M6" s="536"/>
      <c r="N6" s="555"/>
    </row>
    <row r="7" spans="1:43">
      <c r="A7" s="546" t="s">
        <v>59</v>
      </c>
      <c r="B7" s="84"/>
      <c r="C7" s="453" t="s">
        <v>10</v>
      </c>
      <c r="D7" s="543"/>
      <c r="E7" s="543"/>
      <c r="F7" s="517"/>
      <c r="G7" s="543" t="s">
        <v>368</v>
      </c>
      <c r="H7" s="543">
        <f>'1.GRDP'!F10</f>
        <v>1276.8397899999998</v>
      </c>
      <c r="I7" s="543"/>
      <c r="J7" s="543" t="s">
        <v>368</v>
      </c>
      <c r="K7" s="543" t="s">
        <v>368</v>
      </c>
      <c r="L7" s="544">
        <f>'1.GRDP'!G10</f>
        <v>101.17527569482695</v>
      </c>
      <c r="M7" s="544"/>
      <c r="N7" s="545"/>
    </row>
    <row r="8" spans="1:43">
      <c r="A8" s="546" t="s">
        <v>58</v>
      </c>
      <c r="B8" s="84"/>
      <c r="C8" s="453" t="s">
        <v>10</v>
      </c>
      <c r="D8" s="543"/>
      <c r="E8" s="543"/>
      <c r="F8" s="517"/>
      <c r="G8" s="543" t="s">
        <v>368</v>
      </c>
      <c r="H8" s="543">
        <f>'1.GRDP'!F11</f>
        <v>11814.88298</v>
      </c>
      <c r="I8" s="543"/>
      <c r="J8" s="543" t="s">
        <v>368</v>
      </c>
      <c r="K8" s="543" t="s">
        <v>368</v>
      </c>
      <c r="L8" s="544">
        <f>'1.GRDP'!G11</f>
        <v>112.55279509520794</v>
      </c>
      <c r="M8" s="544"/>
      <c r="N8" s="545"/>
    </row>
    <row r="9" spans="1:43">
      <c r="A9" s="85" t="s">
        <v>406</v>
      </c>
      <c r="B9" s="84"/>
      <c r="C9" s="453" t="s">
        <v>10</v>
      </c>
      <c r="D9" s="543"/>
      <c r="E9" s="543"/>
      <c r="F9" s="517"/>
      <c r="G9" s="543" t="s">
        <v>368</v>
      </c>
      <c r="H9" s="543">
        <f>'1.GRDP'!F12</f>
        <v>10648.198339999999</v>
      </c>
      <c r="I9" s="543"/>
      <c r="J9" s="543" t="s">
        <v>368</v>
      </c>
      <c r="K9" s="543" t="s">
        <v>368</v>
      </c>
      <c r="L9" s="544">
        <f>'1.GRDP'!G12</f>
        <v>112.93855572049824</v>
      </c>
      <c r="M9" s="544"/>
      <c r="N9" s="545"/>
    </row>
    <row r="10" spans="1:43">
      <c r="A10" s="84" t="s">
        <v>55</v>
      </c>
      <c r="B10" s="84"/>
      <c r="C10" s="453" t="s">
        <v>10</v>
      </c>
      <c r="D10" s="543"/>
      <c r="E10" s="543"/>
      <c r="F10" s="517"/>
      <c r="G10" s="543" t="s">
        <v>368</v>
      </c>
      <c r="H10" s="543">
        <f>'1.GRDP'!F14</f>
        <v>5459.2070000000003</v>
      </c>
      <c r="I10" s="543"/>
      <c r="J10" s="543" t="s">
        <v>368</v>
      </c>
      <c r="K10" s="543" t="s">
        <v>368</v>
      </c>
      <c r="L10" s="544">
        <f>'1.GRDP'!G14</f>
        <v>108.76735985844573</v>
      </c>
      <c r="M10" s="544"/>
      <c r="N10" s="545"/>
    </row>
    <row r="11" spans="1:43">
      <c r="A11" s="84" t="s">
        <v>54</v>
      </c>
      <c r="B11" s="84"/>
      <c r="C11" s="453" t="s">
        <v>10</v>
      </c>
      <c r="D11" s="543"/>
      <c r="E11" s="543"/>
      <c r="F11" s="517"/>
      <c r="G11" s="543" t="s">
        <v>368</v>
      </c>
      <c r="H11" s="543">
        <f>'1.GRDP'!F15</f>
        <v>4962.3213499999993</v>
      </c>
      <c r="I11" s="543"/>
      <c r="J11" s="543" t="s">
        <v>368</v>
      </c>
      <c r="K11" s="543" t="s">
        <v>368</v>
      </c>
      <c r="L11" s="544">
        <f>'1.GRDP'!G15</f>
        <v>102.46022685289972</v>
      </c>
      <c r="M11" s="544"/>
      <c r="N11" s="545"/>
    </row>
    <row r="12" spans="1:43">
      <c r="A12" s="542" t="s">
        <v>544</v>
      </c>
      <c r="B12" s="84"/>
      <c r="D12" s="543"/>
      <c r="E12" s="543"/>
      <c r="F12" s="517"/>
      <c r="G12" s="543"/>
      <c r="H12" s="543"/>
      <c r="I12" s="543"/>
      <c r="J12" s="247"/>
      <c r="K12" s="247"/>
      <c r="L12" s="544"/>
      <c r="M12" s="544"/>
      <c r="N12" s="545"/>
    </row>
    <row r="13" spans="1:43">
      <c r="A13" s="542" t="s">
        <v>407</v>
      </c>
      <c r="B13" s="84"/>
      <c r="D13" s="453"/>
      <c r="E13" s="453"/>
      <c r="F13" s="517"/>
      <c r="G13" s="517"/>
      <c r="H13" s="517"/>
      <c r="I13" s="517"/>
      <c r="J13" s="544"/>
      <c r="K13" s="544"/>
      <c r="L13" s="544"/>
      <c r="M13" s="547"/>
      <c r="N13" s="548"/>
    </row>
    <row r="14" spans="1:43" ht="31.5">
      <c r="A14" s="549" t="s">
        <v>670</v>
      </c>
      <c r="B14" s="84" t="s">
        <v>408</v>
      </c>
      <c r="C14" s="453" t="s">
        <v>224</v>
      </c>
      <c r="D14" s="544">
        <v>0</v>
      </c>
      <c r="E14" s="544">
        <v>37209.810000000005</v>
      </c>
      <c r="F14" s="543" t="s">
        <v>368</v>
      </c>
      <c r="G14" s="544" t="s">
        <v>128</v>
      </c>
      <c r="H14" s="544">
        <f>'2.Nong nghiep'!F7</f>
        <v>36731.24</v>
      </c>
      <c r="I14" s="543"/>
      <c r="J14" s="543" t="s">
        <v>368</v>
      </c>
      <c r="K14" s="543" t="s">
        <v>368</v>
      </c>
      <c r="L14" s="544">
        <f>'2.Nong nghiep'!H7</f>
        <v>98.713860672763431</v>
      </c>
      <c r="M14" s="517"/>
      <c r="N14" s="548"/>
    </row>
    <row r="15" spans="1:43">
      <c r="A15" s="550" t="s">
        <v>409</v>
      </c>
      <c r="B15" s="84" t="s">
        <v>410</v>
      </c>
      <c r="C15" s="551" t="s">
        <v>119</v>
      </c>
      <c r="D15" s="544">
        <v>10839.130000000001</v>
      </c>
      <c r="E15" s="544">
        <v>37296.762000000002</v>
      </c>
      <c r="F15" s="544" t="s">
        <v>368</v>
      </c>
      <c r="G15" s="544">
        <f>'2.Nong nghiep'!E16</f>
        <v>11071.380000000001</v>
      </c>
      <c r="H15" s="544">
        <f>'2.Nong nghiep'!F16</f>
        <v>38057.323371999999</v>
      </c>
      <c r="I15" s="543"/>
      <c r="J15" s="544" t="s">
        <v>368</v>
      </c>
      <c r="K15" s="544">
        <f>'2.Nong nghiep'!G16</f>
        <v>102.14269964471318</v>
      </c>
      <c r="L15" s="544">
        <f>'2.Nong nghiep'!H16</f>
        <v>102.03921555442265</v>
      </c>
      <c r="M15" s="547"/>
      <c r="N15" s="548"/>
    </row>
    <row r="16" spans="1:43">
      <c r="A16" s="552" t="s">
        <v>411</v>
      </c>
      <c r="B16" s="84" t="s">
        <v>412</v>
      </c>
      <c r="C16" s="453" t="s">
        <v>224</v>
      </c>
      <c r="D16" s="544">
        <v>5332</v>
      </c>
      <c r="E16" s="544">
        <v>11316.141960000001</v>
      </c>
      <c r="F16" s="544" t="s">
        <v>368</v>
      </c>
      <c r="G16" s="544">
        <f>'2.Nong nghiep'!E33</f>
        <v>5385</v>
      </c>
      <c r="H16" s="544">
        <f>'2.Nong nghiep'!F33</f>
        <v>11626.766293928</v>
      </c>
      <c r="I16" s="543"/>
      <c r="J16" s="544" t="s">
        <v>368</v>
      </c>
      <c r="K16" s="544">
        <f>'2.Nong nghiep'!G33</f>
        <v>100.99399849962491</v>
      </c>
      <c r="L16" s="544">
        <f>'2.Nong nghiep'!H33</f>
        <v>102.74496674773069</v>
      </c>
      <c r="M16" s="544"/>
      <c r="N16" s="545"/>
    </row>
    <row r="17" spans="1:18">
      <c r="A17" s="552" t="s">
        <v>413</v>
      </c>
      <c r="B17" s="84" t="s">
        <v>414</v>
      </c>
      <c r="C17" s="453" t="s">
        <v>119</v>
      </c>
      <c r="D17" s="544">
        <v>1788.02</v>
      </c>
      <c r="E17" s="544">
        <v>5801.34</v>
      </c>
      <c r="F17" s="544" t="s">
        <v>368</v>
      </c>
      <c r="G17" s="544">
        <f>'2.Nong nghiep'!E35</f>
        <v>1896.56</v>
      </c>
      <c r="H17" s="544">
        <f>'2.Nong nghiep'!F35</f>
        <v>5987.8</v>
      </c>
      <c r="I17" s="543"/>
      <c r="J17" s="544" t="s">
        <v>368</v>
      </c>
      <c r="K17" s="544">
        <f>'2.Nong nghiep'!G35</f>
        <v>106.07040189707051</v>
      </c>
      <c r="L17" s="544">
        <f>'2.Nong nghiep'!H35</f>
        <v>103.21408502173635</v>
      </c>
      <c r="M17" s="544"/>
      <c r="N17" s="545"/>
    </row>
    <row r="18" spans="1:18">
      <c r="A18" s="542" t="s">
        <v>415</v>
      </c>
      <c r="B18" s="84" t="s">
        <v>416</v>
      </c>
      <c r="D18" s="544"/>
      <c r="E18" s="544"/>
      <c r="F18" s="544"/>
      <c r="G18" s="544"/>
      <c r="H18" s="544"/>
      <c r="I18" s="553"/>
      <c r="J18" s="553"/>
      <c r="K18" s="544"/>
      <c r="L18" s="544"/>
      <c r="M18" s="544"/>
      <c r="N18" s="545"/>
    </row>
    <row r="19" spans="1:18" s="18" customFormat="1">
      <c r="A19" s="542" t="s">
        <v>417</v>
      </c>
      <c r="B19" s="542"/>
      <c r="C19" s="541" t="s">
        <v>418</v>
      </c>
      <c r="D19" s="544" t="s">
        <v>368</v>
      </c>
      <c r="E19" s="544" t="s">
        <v>368</v>
      </c>
      <c r="F19" s="544" t="s">
        <v>368</v>
      </c>
      <c r="G19" s="544" t="s">
        <v>368</v>
      </c>
      <c r="H19" s="544" t="s">
        <v>368</v>
      </c>
      <c r="I19" s="554"/>
      <c r="J19" s="536">
        <f>'4.IIPthang'!D6</f>
        <v>113.05</v>
      </c>
      <c r="K19" s="536">
        <f>'4.IIPthang'!E6</f>
        <v>114.9</v>
      </c>
      <c r="L19" s="536">
        <f>'4.IIPthang'!F6</f>
        <v>112.74</v>
      </c>
      <c r="M19" s="536"/>
      <c r="N19" s="555"/>
    </row>
    <row r="20" spans="1:18">
      <c r="A20" s="556" t="s">
        <v>0</v>
      </c>
      <c r="B20" s="84"/>
      <c r="C20" s="453" t="s">
        <v>10</v>
      </c>
      <c r="D20" s="544" t="s">
        <v>368</v>
      </c>
      <c r="E20" s="544" t="s">
        <v>368</v>
      </c>
      <c r="F20" s="544" t="s">
        <v>368</v>
      </c>
      <c r="G20" s="544" t="s">
        <v>368</v>
      </c>
      <c r="H20" s="544" t="s">
        <v>368</v>
      </c>
      <c r="I20" s="553"/>
      <c r="J20" s="544">
        <f>'4.IIPthang'!D7</f>
        <v>104.44</v>
      </c>
      <c r="K20" s="544">
        <f>'4.IIPthang'!E7</f>
        <v>69.12</v>
      </c>
      <c r="L20" s="544">
        <f>'4.IIPthang'!F7</f>
        <v>56.3</v>
      </c>
      <c r="M20" s="544"/>
      <c r="N20" s="545"/>
    </row>
    <row r="21" spans="1:18">
      <c r="A21" s="557" t="s">
        <v>74</v>
      </c>
      <c r="B21" s="558"/>
      <c r="C21" s="453" t="s">
        <v>10</v>
      </c>
      <c r="D21" s="544" t="s">
        <v>368</v>
      </c>
      <c r="E21" s="544" t="s">
        <v>368</v>
      </c>
      <c r="F21" s="544" t="s">
        <v>368</v>
      </c>
      <c r="G21" s="544" t="s">
        <v>368</v>
      </c>
      <c r="H21" s="544" t="s">
        <v>368</v>
      </c>
      <c r="I21" s="517"/>
      <c r="J21" s="544">
        <f>'4.IIPthang'!D9</f>
        <v>113.08</v>
      </c>
      <c r="K21" s="544">
        <f>'4.IIPthang'!E9</f>
        <v>114.99</v>
      </c>
      <c r="L21" s="544">
        <f>'4.IIPthang'!F9</f>
        <v>112.7</v>
      </c>
      <c r="M21" s="544"/>
      <c r="N21" s="545"/>
    </row>
    <row r="22" spans="1:18" ht="31.5">
      <c r="A22" s="557" t="s">
        <v>95</v>
      </c>
      <c r="B22" s="84"/>
      <c r="C22" s="453" t="s">
        <v>10</v>
      </c>
      <c r="D22" s="544" t="s">
        <v>368</v>
      </c>
      <c r="E22" s="544" t="s">
        <v>368</v>
      </c>
      <c r="F22" s="544" t="s">
        <v>368</v>
      </c>
      <c r="G22" s="544" t="s">
        <v>368</v>
      </c>
      <c r="H22" s="544" t="s">
        <v>368</v>
      </c>
      <c r="I22" s="553"/>
      <c r="J22" s="544">
        <f>'4.IIPthang'!D31</f>
        <v>111.86</v>
      </c>
      <c r="K22" s="544">
        <f>'4.IIPthang'!E31</f>
        <v>104.25</v>
      </c>
      <c r="L22" s="544">
        <f>'4.IIPthang'!F31</f>
        <v>106.89</v>
      </c>
      <c r="M22" s="544"/>
      <c r="N22" s="545"/>
    </row>
    <row r="23" spans="1:18">
      <c r="A23" s="557" t="s">
        <v>96</v>
      </c>
      <c r="B23" s="84"/>
      <c r="C23" s="453" t="s">
        <v>10</v>
      </c>
      <c r="D23" s="544" t="s">
        <v>368</v>
      </c>
      <c r="E23" s="544" t="s">
        <v>368</v>
      </c>
      <c r="F23" s="544" t="s">
        <v>368</v>
      </c>
      <c r="G23" s="544" t="s">
        <v>368</v>
      </c>
      <c r="H23" s="544" t="s">
        <v>368</v>
      </c>
      <c r="I23" s="553"/>
      <c r="J23" s="544">
        <f>'4.IIPthang'!D33</f>
        <v>109</v>
      </c>
      <c r="K23" s="544">
        <f>'4.IIPthang'!E33</f>
        <v>111.71</v>
      </c>
      <c r="L23" s="544">
        <f>'4.IIPthang'!F33</f>
        <v>127.59</v>
      </c>
      <c r="M23" s="544"/>
      <c r="N23" s="545"/>
    </row>
    <row r="24" spans="1:18" s="18" customFormat="1">
      <c r="A24" s="168" t="s">
        <v>419</v>
      </c>
      <c r="B24" s="542"/>
      <c r="C24" s="541" t="s">
        <v>418</v>
      </c>
      <c r="D24" s="544" t="s">
        <v>368</v>
      </c>
      <c r="E24" s="544" t="s">
        <v>368</v>
      </c>
      <c r="F24" s="544" t="s">
        <v>368</v>
      </c>
      <c r="G24" s="544" t="s">
        <v>368</v>
      </c>
      <c r="H24" s="544" t="s">
        <v>368</v>
      </c>
      <c r="I24" s="559"/>
      <c r="J24" s="536">
        <f>'7.ton kho'!D6</f>
        <v>92.25</v>
      </c>
      <c r="K24" s="536">
        <f>'7.ton kho'!E6</f>
        <v>82.9</v>
      </c>
      <c r="L24" s="559">
        <f>'[10]4.NN'!I23</f>
        <v>0</v>
      </c>
      <c r="M24" s="536"/>
      <c r="N24" s="555"/>
      <c r="O24" s="516"/>
    </row>
    <row r="25" spans="1:18" s="18" customFormat="1">
      <c r="A25" s="168" t="s">
        <v>465</v>
      </c>
      <c r="B25" s="542"/>
      <c r="C25" s="541" t="s">
        <v>418</v>
      </c>
      <c r="D25" s="544" t="s">
        <v>368</v>
      </c>
      <c r="E25" s="544" t="s">
        <v>368</v>
      </c>
      <c r="F25" s="544" t="s">
        <v>368</v>
      </c>
      <c r="G25" s="544" t="s">
        <v>368</v>
      </c>
      <c r="H25" s="544" t="s">
        <v>368</v>
      </c>
      <c r="I25" s="560"/>
      <c r="J25" s="536">
        <f>'8.tieu thu'!D6</f>
        <v>111.56</v>
      </c>
      <c r="K25" s="536">
        <f>'8.tieu thu'!E6</f>
        <v>103.63</v>
      </c>
      <c r="L25" s="536">
        <f>'8.tieu thu'!F6</f>
        <v>106.98</v>
      </c>
      <c r="M25" s="536"/>
      <c r="N25" s="555"/>
      <c r="O25" s="516"/>
    </row>
    <row r="26" spans="1:18" s="18" customFormat="1">
      <c r="A26" s="231" t="s">
        <v>420</v>
      </c>
      <c r="B26" s="231"/>
      <c r="C26" s="541" t="s">
        <v>123</v>
      </c>
      <c r="D26" s="541"/>
      <c r="E26" s="541"/>
      <c r="F26" s="560">
        <f>'9.TMBLHH&amp;DTDV'!C6/1000</f>
        <v>6576.3898599999993</v>
      </c>
      <c r="G26" s="560">
        <f>'9.TMBLHH&amp;DTDV'!D6/1000</f>
        <v>6943.7516200000009</v>
      </c>
      <c r="H26" s="560">
        <f>'9.TMBLHH&amp;DTDV'!E6/1000</f>
        <v>20970.252990000001</v>
      </c>
      <c r="I26" s="617"/>
      <c r="J26" s="536">
        <f>G26/F26%</f>
        <v>105.586070288114</v>
      </c>
      <c r="K26" s="536">
        <f>'9.TMBLHH&amp;DTDV'!H6</f>
        <v>112.41957946027351</v>
      </c>
      <c r="L26" s="536">
        <f>'9.TMBLHH&amp;DTDV'!I6</f>
        <v>111.87550254521227</v>
      </c>
      <c r="M26" s="536"/>
      <c r="N26" s="555"/>
      <c r="O26" s="516"/>
      <c r="P26" s="516"/>
      <c r="Q26" s="516"/>
      <c r="R26" s="516"/>
    </row>
    <row r="27" spans="1:18">
      <c r="A27" s="562" t="s">
        <v>175</v>
      </c>
      <c r="B27" s="84" t="s">
        <v>421</v>
      </c>
      <c r="D27" s="453"/>
      <c r="E27" s="544"/>
      <c r="F27" s="723">
        <f>'9.TMBLHH&amp;DTDV'!C7/1000</f>
        <v>5140.0591299999996</v>
      </c>
      <c r="G27" s="723">
        <f>'9.TMBLHH&amp;DTDV'!D7/1000</f>
        <v>5462.6694000000007</v>
      </c>
      <c r="H27" s="723">
        <f>'9.TMBLHH&amp;DTDV'!E7/1000</f>
        <v>16609.397110000002</v>
      </c>
      <c r="I27" s="544"/>
      <c r="J27" s="544">
        <f t="shared" ref="J27:J31" si="0">G27/F27%</f>
        <v>106.27639219395519</v>
      </c>
      <c r="K27" s="544">
        <f>'9.TMBLHH&amp;DTDV'!H7</f>
        <v>110.65710928417315</v>
      </c>
      <c r="L27" s="544">
        <f>'9.TMBLHH&amp;DTDV'!I7</f>
        <v>110.43450572559343</v>
      </c>
      <c r="M27" s="544"/>
      <c r="N27" s="545"/>
      <c r="O27" s="441"/>
      <c r="P27" s="441"/>
      <c r="Q27" s="441"/>
      <c r="R27" s="441"/>
    </row>
    <row r="28" spans="1:18">
      <c r="A28" s="562" t="s">
        <v>37</v>
      </c>
      <c r="B28" s="84" t="s">
        <v>422</v>
      </c>
      <c r="C28" s="563" t="s">
        <v>423</v>
      </c>
      <c r="D28" s="453"/>
      <c r="E28" s="544"/>
      <c r="F28" s="723">
        <f>'9.TMBLHH&amp;DTDV'!C21/1000</f>
        <v>59.330769999999994</v>
      </c>
      <c r="G28" s="723">
        <f>'9.TMBLHH&amp;DTDV'!D21/1000</f>
        <v>61.356000000000002</v>
      </c>
      <c r="H28" s="723">
        <f>'9.TMBLHH&amp;DTDV'!E21/1000</f>
        <v>179.91432</v>
      </c>
      <c r="I28" s="544"/>
      <c r="J28" s="544">
        <f t="shared" si="0"/>
        <v>103.41345645775371</v>
      </c>
      <c r="K28" s="544">
        <f>'9.TMBLHH&amp;DTDV'!H21</f>
        <v>114.45411286590256</v>
      </c>
      <c r="L28" s="544">
        <f>'9.TMBLHH&amp;DTDV'!I21</f>
        <v>121.68487195292934</v>
      </c>
      <c r="M28" s="544"/>
      <c r="N28" s="545"/>
      <c r="O28" s="441"/>
      <c r="P28" s="441"/>
      <c r="Q28" s="441"/>
      <c r="R28" s="441"/>
    </row>
    <row r="29" spans="1:18">
      <c r="A29" s="562" t="s">
        <v>38</v>
      </c>
      <c r="B29" s="84" t="s">
        <v>422</v>
      </c>
      <c r="C29" s="563" t="s">
        <v>423</v>
      </c>
      <c r="D29" s="453"/>
      <c r="E29" s="544"/>
      <c r="F29" s="723">
        <f>'9.TMBLHH&amp;DTDV'!C22/1000</f>
        <v>549.00136999999995</v>
      </c>
      <c r="G29" s="723">
        <f>'9.TMBLHH&amp;DTDV'!D22/1000</f>
        <v>566.8093100000001</v>
      </c>
      <c r="H29" s="723">
        <f>'9.TMBLHH&amp;DTDV'!E22/1000</f>
        <v>1643.58978</v>
      </c>
      <c r="I29" s="544"/>
      <c r="J29" s="544">
        <f t="shared" si="0"/>
        <v>103.24369682356169</v>
      </c>
      <c r="K29" s="544">
        <f>'9.TMBLHH&amp;DTDV'!H22</f>
        <v>124.36846221487615</v>
      </c>
      <c r="L29" s="544">
        <f>'9.TMBLHH&amp;DTDV'!I22</f>
        <v>120.47185593184942</v>
      </c>
      <c r="M29" s="544"/>
      <c r="N29" s="545"/>
      <c r="O29" s="441"/>
      <c r="P29" s="441"/>
      <c r="Q29" s="441"/>
      <c r="R29" s="441"/>
    </row>
    <row r="30" spans="1:18">
      <c r="A30" s="562" t="s">
        <v>45</v>
      </c>
      <c r="B30" s="84" t="s">
        <v>424</v>
      </c>
      <c r="C30" s="563" t="s">
        <v>423</v>
      </c>
      <c r="D30" s="453"/>
      <c r="E30" s="544"/>
      <c r="F30" s="723">
        <f>'9.TMBLHH&amp;DTDV'!C23/1000</f>
        <v>12.041</v>
      </c>
      <c r="G30" s="723">
        <f>'9.TMBLHH&amp;DTDV'!D23/1000</f>
        <v>12.999370000000001</v>
      </c>
      <c r="H30" s="723">
        <f>'9.TMBLHH&amp;DTDV'!E23/1000</f>
        <v>38.565529999999995</v>
      </c>
      <c r="I30" s="544"/>
      <c r="J30" s="544">
        <f t="shared" si="0"/>
        <v>107.95922265592559</v>
      </c>
      <c r="K30" s="544">
        <f>'9.TMBLHH&amp;DTDV'!H23</f>
        <v>87.015266217271659</v>
      </c>
      <c r="L30" s="544">
        <f>'9.TMBLHH&amp;DTDV'!I23</f>
        <v>95.149935084876773</v>
      </c>
      <c r="M30" s="544"/>
      <c r="N30" s="545"/>
      <c r="O30" s="441"/>
      <c r="P30" s="441"/>
      <c r="Q30" s="441"/>
      <c r="R30" s="441"/>
    </row>
    <row r="31" spans="1:18">
      <c r="A31" s="562" t="s">
        <v>46</v>
      </c>
      <c r="B31" s="84" t="s">
        <v>425</v>
      </c>
      <c r="C31" s="563" t="s">
        <v>423</v>
      </c>
      <c r="D31" s="453"/>
      <c r="E31" s="544"/>
      <c r="F31" s="723">
        <f>'9.TMBLHH&amp;DTDV'!C24/1000</f>
        <v>815.9575900000001</v>
      </c>
      <c r="G31" s="723">
        <f>'9.TMBLHH&amp;DTDV'!D24/1000</f>
        <v>839.91753999999992</v>
      </c>
      <c r="H31" s="723">
        <f>'9.TMBLHH&amp;DTDV'!E24/1000</f>
        <v>2498.7862500000001</v>
      </c>
      <c r="I31" s="544"/>
      <c r="J31" s="544">
        <f t="shared" si="0"/>
        <v>102.93642099707657</v>
      </c>
      <c r="K31" s="544">
        <f>'9.TMBLHH&amp;DTDV'!H24</f>
        <v>117.34479057590232</v>
      </c>
      <c r="L31" s="544">
        <f>'9.TMBLHH&amp;DTDV'!I24</f>
        <v>116.1385915209155</v>
      </c>
      <c r="M31" s="544"/>
      <c r="N31" s="545"/>
      <c r="O31" s="441"/>
      <c r="P31" s="441"/>
      <c r="Q31" s="441"/>
      <c r="R31" s="441"/>
    </row>
    <row r="32" spans="1:18" s="18" customFormat="1">
      <c r="A32" s="204" t="s">
        <v>426</v>
      </c>
      <c r="B32" s="204" t="s">
        <v>427</v>
      </c>
      <c r="C32" s="541" t="s">
        <v>123</v>
      </c>
      <c r="D32" s="541"/>
      <c r="E32" s="536"/>
      <c r="F32" s="536">
        <f>'11.DT van tai'!B6/1000</f>
        <v>705.08127999999999</v>
      </c>
      <c r="G32" s="536">
        <f>'11.DT van tai'!C6/1000</f>
        <v>728.14393000000007</v>
      </c>
      <c r="H32" s="536">
        <f>'11.DT van tai'!D6/1000</f>
        <v>2141.1424999999999</v>
      </c>
      <c r="I32" s="536"/>
      <c r="J32" s="536">
        <f>G32/F32%</f>
        <v>103.27092076533361</v>
      </c>
      <c r="K32" s="536">
        <f>'11.DT van tai'!E6</f>
        <v>106.8854707239261</v>
      </c>
      <c r="L32" s="536">
        <f>'11.DT van tai'!F6</f>
        <v>108.46803461694915</v>
      </c>
      <c r="M32" s="536"/>
      <c r="N32" s="555"/>
      <c r="O32" s="516"/>
      <c r="P32" s="516"/>
      <c r="Q32" s="516"/>
      <c r="R32" s="516"/>
    </row>
    <row r="33" spans="1:17" s="18" customFormat="1">
      <c r="A33" s="231" t="s">
        <v>466</v>
      </c>
      <c r="B33" s="204"/>
      <c r="C33" s="541"/>
      <c r="D33" s="453"/>
      <c r="E33" s="544"/>
      <c r="F33" s="544"/>
      <c r="G33" s="544"/>
      <c r="H33" s="544"/>
      <c r="I33" s="544"/>
      <c r="J33" s="544"/>
      <c r="K33" s="544"/>
      <c r="L33" s="544"/>
      <c r="M33" s="547"/>
      <c r="N33" s="548"/>
      <c r="O33" s="441"/>
      <c r="P33" s="441"/>
      <c r="Q33" s="441"/>
    </row>
    <row r="34" spans="1:17" s="18" customFormat="1">
      <c r="A34" s="231" t="s">
        <v>446</v>
      </c>
      <c r="B34" s="204"/>
      <c r="C34" s="541" t="s">
        <v>41</v>
      </c>
      <c r="D34" s="541"/>
      <c r="E34" s="543">
        <f>'18.VĐTTXH'!C8</f>
        <v>8938523</v>
      </c>
      <c r="F34" s="544" t="s">
        <v>368</v>
      </c>
      <c r="G34" s="544" t="s">
        <v>368</v>
      </c>
      <c r="H34" s="543">
        <f>'18.VĐTTXH'!E8</f>
        <v>9682794.9499999993</v>
      </c>
      <c r="I34" s="544"/>
      <c r="J34" s="565" t="s">
        <v>368</v>
      </c>
      <c r="K34" s="565" t="s">
        <v>368</v>
      </c>
      <c r="L34" s="536">
        <f>'18.VĐTTXH'!G8</f>
        <v>108.32656525020968</v>
      </c>
      <c r="M34" s="575"/>
      <c r="N34" s="566"/>
      <c r="O34" s="516"/>
      <c r="P34" s="516"/>
      <c r="Q34" s="516"/>
    </row>
    <row r="35" spans="1:17" s="18" customFormat="1">
      <c r="A35" s="561" t="s">
        <v>428</v>
      </c>
      <c r="B35" s="204"/>
      <c r="C35" s="563" t="s">
        <v>423</v>
      </c>
      <c r="D35" s="453"/>
      <c r="E35" s="800">
        <f>'18.VĐTTXH'!C9</f>
        <v>1678692</v>
      </c>
      <c r="F35" s="517" t="s">
        <v>368</v>
      </c>
      <c r="G35" s="517" t="s">
        <v>368</v>
      </c>
      <c r="H35" s="517">
        <f>'18.VĐTTXH'!E9</f>
        <v>1723631.91</v>
      </c>
      <c r="I35" s="517"/>
      <c r="J35" s="517" t="s">
        <v>368</v>
      </c>
      <c r="K35" s="517" t="s">
        <v>368</v>
      </c>
      <c r="L35" s="544">
        <f>'18.VĐTTXH'!G9</f>
        <v>102.67707894003189</v>
      </c>
      <c r="M35" s="547"/>
      <c r="N35" s="548"/>
      <c r="O35" s="441"/>
      <c r="P35" s="441"/>
      <c r="Q35" s="441"/>
    </row>
    <row r="36" spans="1:17" s="18" customFormat="1">
      <c r="A36" s="561" t="s">
        <v>429</v>
      </c>
      <c r="B36" s="204"/>
      <c r="C36" s="563" t="s">
        <v>423</v>
      </c>
      <c r="D36" s="453"/>
      <c r="E36" s="800">
        <f>'18.VĐTTXH'!C16</f>
        <v>4109326</v>
      </c>
      <c r="F36" s="517" t="s">
        <v>368</v>
      </c>
      <c r="G36" s="517" t="s">
        <v>368</v>
      </c>
      <c r="H36" s="517">
        <f>'18.VĐTTXH'!E16</f>
        <v>4643191.54</v>
      </c>
      <c r="I36" s="517"/>
      <c r="J36" s="517" t="s">
        <v>368</v>
      </c>
      <c r="K36" s="517" t="s">
        <v>368</v>
      </c>
      <c r="L36" s="544">
        <f>'18.VĐTTXH'!G16</f>
        <v>112.99155968643032</v>
      </c>
      <c r="M36" s="547"/>
      <c r="N36" s="548"/>
      <c r="O36" s="441"/>
      <c r="P36" s="441"/>
      <c r="Q36" s="441"/>
    </row>
    <row r="37" spans="1:17" s="18" customFormat="1">
      <c r="A37" s="561" t="s">
        <v>430</v>
      </c>
      <c r="B37" s="204"/>
      <c r="C37" s="563" t="s">
        <v>423</v>
      </c>
      <c r="D37" s="453"/>
      <c r="E37" s="800">
        <f>'18.VĐTTXH'!C17</f>
        <v>3150505</v>
      </c>
      <c r="F37" s="517" t="s">
        <v>368</v>
      </c>
      <c r="G37" s="517" t="s">
        <v>368</v>
      </c>
      <c r="H37" s="517">
        <f>'18.VĐTTXH'!E17</f>
        <v>3315971.5</v>
      </c>
      <c r="I37" s="517"/>
      <c r="J37" s="517" t="s">
        <v>368</v>
      </c>
      <c r="K37" s="517" t="s">
        <v>368</v>
      </c>
      <c r="L37" s="544">
        <f>'18.VĐTTXH'!G17</f>
        <v>105.25206276454092</v>
      </c>
      <c r="M37" s="547"/>
      <c r="N37" s="548"/>
      <c r="O37" s="441"/>
      <c r="P37" s="441"/>
      <c r="Q37" s="441"/>
    </row>
    <row r="38" spans="1:17" s="18" customFormat="1">
      <c r="A38" s="231" t="s">
        <v>656</v>
      </c>
      <c r="B38" s="204"/>
      <c r="C38" s="541" t="s">
        <v>41</v>
      </c>
      <c r="D38" s="564">
        <v>511513</v>
      </c>
      <c r="E38" s="564">
        <v>1339667</v>
      </c>
      <c r="F38" s="565">
        <f>'19.VonNSNNthang'!C9</f>
        <v>470168</v>
      </c>
      <c r="G38" s="565">
        <f>'19.VonNSNNthang'!D9</f>
        <v>526218</v>
      </c>
      <c r="H38" s="565">
        <f>'19.VonNSNNthang'!E9</f>
        <v>1461805</v>
      </c>
      <c r="I38" s="565"/>
      <c r="J38" s="536">
        <f>G38/F38%</f>
        <v>111.92127069473038</v>
      </c>
      <c r="K38" s="536">
        <f>'19.VonNSNNthang'!F9</f>
        <v>102.87480474592043</v>
      </c>
      <c r="L38" s="536">
        <f>'19.VonNSNNthang'!H9</f>
        <v>109.11704177232102</v>
      </c>
      <c r="M38" s="559">
        <v>9632321</v>
      </c>
      <c r="N38" s="566"/>
      <c r="O38" s="516"/>
      <c r="P38" s="516"/>
      <c r="Q38" s="516"/>
    </row>
    <row r="39" spans="1:17" s="18" customFormat="1">
      <c r="A39" s="725" t="s">
        <v>30</v>
      </c>
      <c r="B39" s="204"/>
      <c r="C39" s="563" t="s">
        <v>423</v>
      </c>
      <c r="D39" s="567">
        <v>188363</v>
      </c>
      <c r="E39" s="567">
        <v>478673</v>
      </c>
      <c r="F39" s="517">
        <f>'19.VonNSNNthang'!C10</f>
        <v>158160</v>
      </c>
      <c r="G39" s="517">
        <f>'19.VonNSNNthang'!D10</f>
        <v>193330</v>
      </c>
      <c r="H39" s="517">
        <f>'19.VonNSNNthang'!E10</f>
        <v>492070</v>
      </c>
      <c r="I39" s="517"/>
      <c r="J39" s="544">
        <f t="shared" ref="J39:J41" si="1">G39/F39%</f>
        <v>122.23697521497219</v>
      </c>
      <c r="K39" s="544">
        <f>'19.VonNSNNthang'!F10</f>
        <v>102.63692975796732</v>
      </c>
      <c r="L39" s="544">
        <f>'19.VonNSNNthang'!H10</f>
        <v>102.79877912478874</v>
      </c>
      <c r="M39" s="543">
        <v>4686558.95</v>
      </c>
      <c r="N39" s="548"/>
      <c r="O39" s="441"/>
      <c r="P39" s="441"/>
      <c r="Q39" s="441"/>
    </row>
    <row r="40" spans="1:17" s="18" customFormat="1">
      <c r="A40" s="725" t="s">
        <v>32</v>
      </c>
      <c r="B40" s="204"/>
      <c r="C40" s="563" t="s">
        <v>423</v>
      </c>
      <c r="D40" s="567">
        <v>188250</v>
      </c>
      <c r="E40" s="567">
        <v>623424</v>
      </c>
      <c r="F40" s="517">
        <f>'19.VonNSNNthang'!C17</f>
        <v>181740</v>
      </c>
      <c r="G40" s="517">
        <f>'19.VonNSNNthang'!D17</f>
        <v>182990</v>
      </c>
      <c r="H40" s="517">
        <f>'19.VonNSNNthang'!E17</f>
        <v>534069</v>
      </c>
      <c r="I40" s="517"/>
      <c r="J40" s="544">
        <f t="shared" si="1"/>
        <v>100.68779575217343</v>
      </c>
      <c r="K40" s="544">
        <f>'19.VonNSNNthang'!F17</f>
        <v>97.205843293492691</v>
      </c>
      <c r="L40" s="544">
        <f>'19.VonNSNNthang'!H17</f>
        <v>85.667058053587937</v>
      </c>
      <c r="M40" s="543">
        <v>2973685.8634490003</v>
      </c>
      <c r="N40" s="548"/>
      <c r="O40" s="441"/>
      <c r="P40" s="441"/>
      <c r="Q40" s="441"/>
    </row>
    <row r="41" spans="1:17" s="18" customFormat="1">
      <c r="A41" s="725" t="s">
        <v>33</v>
      </c>
      <c r="B41" s="542"/>
      <c r="C41" s="563" t="s">
        <v>423</v>
      </c>
      <c r="D41" s="567">
        <v>134900</v>
      </c>
      <c r="E41" s="567">
        <v>237570</v>
      </c>
      <c r="F41" s="517">
        <f>'19.VonNSNNthang'!C22</f>
        <v>130268</v>
      </c>
      <c r="G41" s="517">
        <f>'19.VonNSNNthang'!C22</f>
        <v>130268</v>
      </c>
      <c r="H41" s="517">
        <f>'19.VonNSNNthang'!E22</f>
        <v>435666</v>
      </c>
      <c r="I41" s="517"/>
      <c r="J41" s="544">
        <f t="shared" si="1"/>
        <v>100</v>
      </c>
      <c r="K41" s="544">
        <f>'19.VonNSNNthang'!F22</f>
        <v>111.11786508524833</v>
      </c>
      <c r="L41" s="544">
        <f>'19.VonNSNNthang'!H22</f>
        <v>183.38426569011239</v>
      </c>
      <c r="M41" s="568">
        <v>1972076.186551</v>
      </c>
      <c r="N41" s="548"/>
      <c r="O41" s="441"/>
      <c r="P41" s="441"/>
      <c r="Q41" s="441"/>
    </row>
    <row r="42" spans="1:17" s="18" customFormat="1">
      <c r="A42" s="542" t="s">
        <v>657</v>
      </c>
      <c r="B42" s="542"/>
      <c r="C42" s="541"/>
      <c r="D42" s="453"/>
      <c r="E42" s="453"/>
      <c r="F42" s="517"/>
      <c r="G42" s="517"/>
      <c r="H42" s="517"/>
      <c r="I42" s="517"/>
      <c r="J42" s="544"/>
      <c r="K42" s="544"/>
      <c r="L42" s="544"/>
      <c r="M42" s="547"/>
      <c r="N42" s="548"/>
    </row>
    <row r="43" spans="1:17">
      <c r="A43" s="558" t="s">
        <v>431</v>
      </c>
      <c r="B43" s="84" t="s">
        <v>432</v>
      </c>
      <c r="C43" s="546" t="s">
        <v>433</v>
      </c>
      <c r="D43" s="517" t="s">
        <v>368</v>
      </c>
      <c r="E43" s="517" t="s">
        <v>368</v>
      </c>
      <c r="F43" s="517" t="s">
        <v>368</v>
      </c>
      <c r="G43" s="517" t="s">
        <v>368</v>
      </c>
      <c r="H43" s="517">
        <f>'10.Doanh nghiep'!B5</f>
        <v>344</v>
      </c>
      <c r="I43" s="517"/>
      <c r="J43" s="517" t="s">
        <v>368</v>
      </c>
      <c r="K43" s="517" t="s">
        <v>368</v>
      </c>
      <c r="L43" s="544">
        <f>'10.Doanh nghiep'!E5</f>
        <v>112.05211726384366</v>
      </c>
      <c r="M43" s="517"/>
      <c r="N43" s="569"/>
    </row>
    <row r="44" spans="1:17">
      <c r="A44" s="558" t="s">
        <v>467</v>
      </c>
      <c r="B44" s="84" t="s">
        <v>432</v>
      </c>
      <c r="C44" s="546" t="s">
        <v>433</v>
      </c>
      <c r="D44" s="517" t="s">
        <v>368</v>
      </c>
      <c r="E44" s="517" t="s">
        <v>368</v>
      </c>
      <c r="F44" s="517" t="s">
        <v>368</v>
      </c>
      <c r="G44" s="517" t="s">
        <v>368</v>
      </c>
      <c r="H44" s="517">
        <f>'10.Doanh nghiep'!B27</f>
        <v>189</v>
      </c>
      <c r="I44" s="517"/>
      <c r="J44" s="517" t="s">
        <v>368</v>
      </c>
      <c r="K44" s="517" t="s">
        <v>368</v>
      </c>
      <c r="L44" s="544">
        <f>'10.Doanh nghiep'!E27</f>
        <v>116.66666666666666</v>
      </c>
      <c r="M44" s="517"/>
      <c r="N44" s="569"/>
    </row>
    <row r="45" spans="1:17">
      <c r="A45" s="558" t="s">
        <v>468</v>
      </c>
      <c r="B45" s="84" t="s">
        <v>434</v>
      </c>
      <c r="C45" s="546" t="s">
        <v>433</v>
      </c>
      <c r="D45" s="517" t="s">
        <v>368</v>
      </c>
      <c r="E45" s="517" t="s">
        <v>368</v>
      </c>
      <c r="F45" s="517" t="s">
        <v>368</v>
      </c>
      <c r="G45" s="517" t="s">
        <v>368</v>
      </c>
      <c r="H45" s="517">
        <f>'10.Doanh nghiep'!B25</f>
        <v>707</v>
      </c>
      <c r="I45" s="517"/>
      <c r="J45" s="517" t="s">
        <v>368</v>
      </c>
      <c r="K45" s="517" t="s">
        <v>368</v>
      </c>
      <c r="L45" s="544">
        <f>'10.Doanh nghiep'!E25</f>
        <v>130.20257826887661</v>
      </c>
      <c r="M45" s="517"/>
      <c r="N45" s="569"/>
    </row>
    <row r="46" spans="1:17">
      <c r="A46" s="558" t="s">
        <v>469</v>
      </c>
      <c r="B46" s="84" t="s">
        <v>432</v>
      </c>
      <c r="C46" s="546" t="s">
        <v>433</v>
      </c>
      <c r="D46" s="517" t="s">
        <v>368</v>
      </c>
      <c r="E46" s="517" t="s">
        <v>368</v>
      </c>
      <c r="F46" s="517" t="s">
        <v>368</v>
      </c>
      <c r="G46" s="517" t="s">
        <v>368</v>
      </c>
      <c r="H46" s="517">
        <f>'10.Doanh nghiep'!B26</f>
        <v>57</v>
      </c>
      <c r="I46" s="517"/>
      <c r="J46" s="517" t="s">
        <v>368</v>
      </c>
      <c r="K46" s="517" t="s">
        <v>368</v>
      </c>
      <c r="L46" s="544">
        <f>'10.Doanh nghiep'!E26</f>
        <v>121.27659574468086</v>
      </c>
      <c r="M46" s="517"/>
      <c r="N46" s="569"/>
    </row>
    <row r="47" spans="1:17">
      <c r="A47" s="542" t="s">
        <v>658</v>
      </c>
      <c r="B47" s="84"/>
      <c r="D47" s="453"/>
      <c r="E47" s="453"/>
      <c r="F47" s="552"/>
      <c r="G47" s="517"/>
      <c r="H47" s="517"/>
      <c r="I47" s="517"/>
      <c r="J47" s="544"/>
      <c r="K47" s="544"/>
      <c r="L47" s="553"/>
      <c r="M47" s="570"/>
      <c r="N47" s="548"/>
    </row>
    <row r="48" spans="1:17">
      <c r="A48" s="571" t="s">
        <v>659</v>
      </c>
      <c r="B48" s="84"/>
      <c r="D48" s="453"/>
      <c r="E48" s="453"/>
      <c r="F48" s="517"/>
      <c r="G48" s="517"/>
      <c r="H48" s="517"/>
      <c r="I48" s="517"/>
      <c r="J48" s="544"/>
      <c r="K48" s="544"/>
      <c r="L48" s="553"/>
      <c r="M48" s="570"/>
      <c r="N48" s="548"/>
    </row>
    <row r="49" spans="1:16">
      <c r="A49" s="558" t="s">
        <v>435</v>
      </c>
      <c r="B49" s="84"/>
      <c r="C49" s="453" t="s">
        <v>436</v>
      </c>
      <c r="D49" s="453" t="s">
        <v>368</v>
      </c>
      <c r="E49" s="453" t="s">
        <v>368</v>
      </c>
      <c r="F49" s="517" t="s">
        <v>368</v>
      </c>
      <c r="G49" s="517" t="s">
        <v>368</v>
      </c>
      <c r="H49" s="517">
        <f>'21.Thu hut dau tu'!B6</f>
        <v>8</v>
      </c>
      <c r="I49" s="517"/>
      <c r="J49" s="517" t="s">
        <v>368</v>
      </c>
      <c r="K49" s="517" t="s">
        <v>368</v>
      </c>
      <c r="L49" s="553">
        <f>'21.Thu hut dau tu'!F6</f>
        <v>66.666666666666671</v>
      </c>
      <c r="M49" s="570"/>
      <c r="N49" s="548"/>
      <c r="O49" s="442"/>
      <c r="P49" s="443"/>
    </row>
    <row r="50" spans="1:16">
      <c r="A50" s="558" t="s">
        <v>437</v>
      </c>
      <c r="B50" s="571"/>
      <c r="C50" s="453" t="s">
        <v>123</v>
      </c>
      <c r="D50" s="453" t="s">
        <v>368</v>
      </c>
      <c r="E50" s="453" t="s">
        <v>368</v>
      </c>
      <c r="F50" s="517" t="s">
        <v>368</v>
      </c>
      <c r="G50" s="517" t="s">
        <v>368</v>
      </c>
      <c r="H50" s="517">
        <f>'21.Thu hut dau tu'!D6</f>
        <v>445.72140000000002</v>
      </c>
      <c r="I50" s="517"/>
      <c r="J50" s="517" t="s">
        <v>368</v>
      </c>
      <c r="K50" s="517" t="s">
        <v>368</v>
      </c>
      <c r="L50" s="553">
        <f>'21.Thu hut dau tu'!H6</f>
        <v>21.230186666158605</v>
      </c>
      <c r="M50" s="570">
        <v>5500</v>
      </c>
      <c r="N50" s="548">
        <f>H50/M50%</f>
        <v>8.1040254545454555</v>
      </c>
    </row>
    <row r="51" spans="1:16">
      <c r="A51" s="84" t="s">
        <v>660</v>
      </c>
      <c r="B51" s="84" t="s">
        <v>438</v>
      </c>
      <c r="D51" s="453"/>
      <c r="E51" s="453"/>
      <c r="F51" s="517"/>
      <c r="G51" s="517"/>
      <c r="H51" s="517"/>
      <c r="I51" s="517"/>
      <c r="J51" s="544"/>
      <c r="K51" s="544" t="str">
        <f t="shared" ref="K51" si="2">IFERROR(G51/D51%,"")</f>
        <v/>
      </c>
      <c r="L51" s="553"/>
      <c r="M51" s="570"/>
      <c r="N51" s="548"/>
    </row>
    <row r="52" spans="1:16">
      <c r="A52" s="558" t="s">
        <v>435</v>
      </c>
      <c r="B52" s="84"/>
      <c r="C52" s="453" t="s">
        <v>436</v>
      </c>
      <c r="D52" s="453" t="s">
        <v>368</v>
      </c>
      <c r="E52" s="453" t="s">
        <v>368</v>
      </c>
      <c r="F52" s="517" t="s">
        <v>368</v>
      </c>
      <c r="G52" s="517" t="s">
        <v>368</v>
      </c>
      <c r="H52" s="517">
        <f>'21.Thu hut dau tu'!B11</f>
        <v>16</v>
      </c>
      <c r="I52" s="517"/>
      <c r="J52" s="517" t="s">
        <v>368</v>
      </c>
      <c r="K52" s="517" t="s">
        <v>368</v>
      </c>
      <c r="L52" s="553">
        <f>'21.Thu hut dau tu'!F11</f>
        <v>64</v>
      </c>
      <c r="M52" s="570"/>
      <c r="N52" s="548"/>
    </row>
    <row r="53" spans="1:16">
      <c r="A53" s="558" t="s">
        <v>437</v>
      </c>
      <c r="B53" s="571"/>
      <c r="C53" s="453" t="s">
        <v>439</v>
      </c>
      <c r="D53" s="453" t="s">
        <v>368</v>
      </c>
      <c r="E53" s="453" t="s">
        <v>368</v>
      </c>
      <c r="F53" s="517" t="s">
        <v>368</v>
      </c>
      <c r="G53" s="517" t="s">
        <v>368</v>
      </c>
      <c r="H53" s="517">
        <f>'21.Thu hut dau tu'!D11</f>
        <v>73.244499999999988</v>
      </c>
      <c r="I53" s="517"/>
      <c r="J53" s="517" t="s">
        <v>368</v>
      </c>
      <c r="K53" s="517" t="s">
        <v>368</v>
      </c>
      <c r="L53" s="553">
        <f>'21.Thu hut dau tu'!H11</f>
        <v>21.100020165355915</v>
      </c>
      <c r="M53" s="570">
        <v>400</v>
      </c>
      <c r="N53" s="548">
        <f>H53/M53%</f>
        <v>18.311124999999997</v>
      </c>
    </row>
    <row r="54" spans="1:16" s="18" customFormat="1">
      <c r="A54" s="18" t="s">
        <v>661</v>
      </c>
      <c r="B54" s="542" t="s">
        <v>440</v>
      </c>
      <c r="C54" s="541" t="s">
        <v>41</v>
      </c>
      <c r="D54" s="565" t="s">
        <v>368</v>
      </c>
      <c r="E54" s="565" t="s">
        <v>368</v>
      </c>
      <c r="F54" s="565" t="s">
        <v>368</v>
      </c>
      <c r="G54" s="565" t="s">
        <v>368</v>
      </c>
      <c r="H54" s="565">
        <f>'15.Thu NSNN'!B7</f>
        <v>8339729.4003910003</v>
      </c>
      <c r="I54" s="565"/>
      <c r="J54" s="565" t="s">
        <v>368</v>
      </c>
      <c r="K54" s="565" t="s">
        <v>368</v>
      </c>
      <c r="L54" s="554">
        <f>'15.Thu NSNN'!C7</f>
        <v>102.97489096412033</v>
      </c>
      <c r="M54" s="572">
        <v>31765000</v>
      </c>
      <c r="N54" s="566">
        <f>H54/M54%</f>
        <v>26.254460571040454</v>
      </c>
      <c r="O54" s="518"/>
    </row>
    <row r="55" spans="1:16" s="18" customFormat="1">
      <c r="A55" s="18" t="s">
        <v>662</v>
      </c>
      <c r="B55" s="542" t="s">
        <v>441</v>
      </c>
      <c r="C55" s="541" t="s">
        <v>41</v>
      </c>
      <c r="D55" s="565" t="s">
        <v>368</v>
      </c>
      <c r="E55" s="565" t="s">
        <v>368</v>
      </c>
      <c r="F55" s="565" t="s">
        <v>368</v>
      </c>
      <c r="G55" s="565" t="s">
        <v>368</v>
      </c>
      <c r="H55" s="565">
        <f>'16.Chi NSNN'!B7</f>
        <v>6713220.3031489998</v>
      </c>
      <c r="I55" s="565"/>
      <c r="J55" s="565" t="s">
        <v>368</v>
      </c>
      <c r="K55" s="565" t="s">
        <v>368</v>
      </c>
      <c r="L55" s="554">
        <f>'16.Chi NSNN'!C7</f>
        <v>84.558351080788114</v>
      </c>
      <c r="M55" s="572">
        <v>21398107</v>
      </c>
      <c r="N55" s="566">
        <f>H55/M55%</f>
        <v>31.372963520319811</v>
      </c>
      <c r="O55" s="518"/>
    </row>
    <row r="56" spans="1:16" s="18" customFormat="1">
      <c r="A56" s="18" t="s">
        <v>663</v>
      </c>
      <c r="B56" s="573"/>
      <c r="C56" s="574"/>
      <c r="D56" s="541"/>
      <c r="E56" s="541"/>
      <c r="F56" s="565"/>
      <c r="G56" s="565"/>
      <c r="H56" s="565"/>
      <c r="I56" s="565"/>
      <c r="J56" s="536"/>
      <c r="K56" s="536"/>
      <c r="L56" s="536"/>
      <c r="M56" s="575"/>
      <c r="N56" s="566"/>
    </row>
    <row r="57" spans="1:16" ht="31.5">
      <c r="A57" s="558" t="s">
        <v>545</v>
      </c>
      <c r="B57" s="84" t="s">
        <v>442</v>
      </c>
      <c r="C57" s="453" t="s">
        <v>123</v>
      </c>
      <c r="D57" s="517" t="s">
        <v>368</v>
      </c>
      <c r="E57" s="517" t="s">
        <v>368</v>
      </c>
      <c r="F57" s="517" t="s">
        <v>368</v>
      </c>
      <c r="G57" s="517">
        <f>'17.NHNN'!D22</f>
        <v>138000</v>
      </c>
      <c r="H57" s="517" t="s">
        <v>368</v>
      </c>
      <c r="I57" s="517"/>
      <c r="J57" s="517" t="s">
        <v>368</v>
      </c>
      <c r="K57" s="544">
        <f>'17.NHNN'!E22</f>
        <v>98.478577341363859</v>
      </c>
      <c r="L57" s="517" t="s">
        <v>368</v>
      </c>
      <c r="M57" s="517"/>
      <c r="N57" s="548"/>
    </row>
    <row r="58" spans="1:16" ht="31.5">
      <c r="A58" s="726" t="s">
        <v>546</v>
      </c>
      <c r="B58" s="561" t="s">
        <v>443</v>
      </c>
      <c r="C58" s="453" t="s">
        <v>123</v>
      </c>
      <c r="D58" s="517" t="s">
        <v>368</v>
      </c>
      <c r="E58" s="517" t="s">
        <v>368</v>
      </c>
      <c r="F58" s="517" t="s">
        <v>368</v>
      </c>
      <c r="G58" s="517">
        <f>'17.NHNN'!D12</f>
        <v>146000</v>
      </c>
      <c r="H58" s="517" t="s">
        <v>368</v>
      </c>
      <c r="I58" s="517"/>
      <c r="J58" s="517" t="s">
        <v>368</v>
      </c>
      <c r="K58" s="544">
        <f>'17.NHNN'!E12</f>
        <v>101.61399210751595</v>
      </c>
      <c r="L58" s="517" t="s">
        <v>368</v>
      </c>
      <c r="M58" s="517"/>
      <c r="N58" s="548"/>
    </row>
    <row r="59" spans="1:16" s="18" customFormat="1">
      <c r="A59" s="727" t="s">
        <v>470</v>
      </c>
      <c r="C59" s="541" t="s">
        <v>418</v>
      </c>
      <c r="D59" s="453"/>
      <c r="E59" s="453"/>
      <c r="F59" s="517" t="s">
        <v>368</v>
      </c>
      <c r="G59" s="547">
        <f>'17.NHNN'!D26</f>
        <v>0.95</v>
      </c>
      <c r="H59" s="517" t="s">
        <v>368</v>
      </c>
      <c r="I59" s="547"/>
      <c r="J59" s="517" t="s">
        <v>368</v>
      </c>
      <c r="K59" s="544" t="s">
        <v>368</v>
      </c>
      <c r="L59" s="517" t="s">
        <v>368</v>
      </c>
      <c r="M59" s="517"/>
      <c r="N59" s="548"/>
    </row>
    <row r="60" spans="1:16" s="18" customFormat="1">
      <c r="A60" s="18" t="s">
        <v>668</v>
      </c>
      <c r="B60" s="542"/>
      <c r="C60" s="541" t="s">
        <v>439</v>
      </c>
      <c r="D60" s="564"/>
      <c r="E60" s="564"/>
      <c r="F60" s="565"/>
      <c r="G60" s="724">
        <v>1192.27218944314</v>
      </c>
      <c r="H60" s="565">
        <f>'22.Xuatkhau'!B4/1000000</f>
        <v>3463.8330735541458</v>
      </c>
      <c r="I60" s="565"/>
      <c r="J60" s="565" t="s">
        <v>368</v>
      </c>
      <c r="K60" s="565" t="s">
        <v>368</v>
      </c>
      <c r="L60" s="536">
        <f>'22.Xuatkhau'!C4</f>
        <v>99.594743704897922</v>
      </c>
      <c r="M60" s="565"/>
      <c r="N60" s="566"/>
    </row>
    <row r="61" spans="1:16" s="18" customFormat="1">
      <c r="A61" s="18" t="s">
        <v>669</v>
      </c>
      <c r="B61" s="542"/>
      <c r="C61" s="541" t="s">
        <v>439</v>
      </c>
      <c r="D61" s="564"/>
      <c r="E61" s="564"/>
      <c r="F61" s="565"/>
      <c r="G61" s="565">
        <v>1416.9521387785999</v>
      </c>
      <c r="H61" s="565">
        <f>'23. Nhapkhau'!B4/1000000</f>
        <v>3149.1287092726311</v>
      </c>
      <c r="I61" s="565"/>
      <c r="J61" s="565" t="s">
        <v>368</v>
      </c>
      <c r="K61" s="565" t="s">
        <v>368</v>
      </c>
      <c r="L61" s="536">
        <f>'23. Nhapkhau'!C4</f>
        <v>84.262178810364503</v>
      </c>
      <c r="M61" s="565"/>
      <c r="N61" s="566"/>
    </row>
    <row r="62" spans="1:16" s="18" customFormat="1" ht="31.5">
      <c r="A62" s="542" t="s">
        <v>667</v>
      </c>
      <c r="B62" s="542" t="s">
        <v>444</v>
      </c>
      <c r="C62" s="576" t="s">
        <v>418</v>
      </c>
      <c r="D62" s="577"/>
      <c r="E62" s="577"/>
      <c r="F62" s="565" t="s">
        <v>368</v>
      </c>
      <c r="G62" s="565" t="s">
        <v>368</v>
      </c>
      <c r="H62" s="565" t="s">
        <v>368</v>
      </c>
      <c r="I62" s="578"/>
      <c r="J62" s="536">
        <f>'24.CPI'!E6</f>
        <v>100.3956</v>
      </c>
      <c r="K62" s="536">
        <f>'24.CPI'!C6</f>
        <v>103.471</v>
      </c>
      <c r="L62" s="536">
        <f>'24.CPI'!F6</f>
        <v>101.8759</v>
      </c>
      <c r="M62" s="566"/>
      <c r="N62" s="566"/>
    </row>
    <row r="64" spans="1:16">
      <c r="F64" s="519"/>
    </row>
    <row r="65" spans="6:7">
      <c r="F65" s="519"/>
      <c r="G65" s="519"/>
    </row>
  </sheetData>
  <mergeCells count="11">
    <mergeCell ref="A1:L1"/>
    <mergeCell ref="A2:L2"/>
    <mergeCell ref="N3:N4"/>
    <mergeCell ref="A3:A4"/>
    <mergeCell ref="B3:B4"/>
    <mergeCell ref="C3:C4"/>
    <mergeCell ref="D3:E3"/>
    <mergeCell ref="F3:H3"/>
    <mergeCell ref="J3:K3"/>
    <mergeCell ref="L3:L4"/>
    <mergeCell ref="M3:M4"/>
  </mergeCells>
  <pageMargins left="0.49" right="0.46" top="0.38" bottom="0.44" header="0.3" footer="0.3"/>
  <pageSetup paperSize="9" scale="9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32"/>
  <sheetViews>
    <sheetView zoomScaleNormal="100" workbookViewId="0">
      <selection activeCell="L9" sqref="L9"/>
    </sheetView>
  </sheetViews>
  <sheetFormatPr defaultColWidth="8.25" defaultRowHeight="15.75"/>
  <cols>
    <col min="1" max="1" width="27.875" style="24" bestFit="1" customWidth="1"/>
    <col min="2" max="2" width="9.125" style="24" customWidth="1"/>
    <col min="3" max="3" width="10.375" style="24" customWidth="1"/>
    <col min="4" max="4" width="12.875" style="24" customWidth="1"/>
    <col min="5" max="6" width="12.625" style="24" customWidth="1"/>
    <col min="7" max="7" width="8.25" style="24"/>
    <col min="8" max="8" width="4.875" style="24" customWidth="1"/>
    <col min="9" max="9" width="10.875" style="24" customWidth="1"/>
    <col min="10" max="10" width="8.875" style="24" bestFit="1" customWidth="1"/>
    <col min="11" max="16384" width="8.25" style="24"/>
  </cols>
  <sheetData>
    <row r="1" spans="1:10" ht="20.100000000000001" customHeight="1">
      <c r="A1" s="901" t="s">
        <v>601</v>
      </c>
      <c r="B1" s="901"/>
      <c r="C1" s="901"/>
      <c r="D1" s="901"/>
      <c r="E1" s="901"/>
      <c r="F1" s="901"/>
    </row>
    <row r="2" spans="1:10" ht="20.100000000000001" customHeight="1">
      <c r="A2" s="901"/>
      <c r="B2" s="901"/>
      <c r="C2" s="901"/>
      <c r="D2" s="901"/>
      <c r="E2" s="901"/>
      <c r="F2" s="901"/>
    </row>
    <row r="3" spans="1:10" ht="15" customHeight="1">
      <c r="A3" s="23"/>
    </row>
    <row r="4" spans="1:10" ht="15" customHeight="1">
      <c r="A4" s="105"/>
      <c r="E4" s="892" t="s">
        <v>327</v>
      </c>
      <c r="F4" s="892"/>
    </row>
    <row r="5" spans="1:10" customFormat="1" ht="63">
      <c r="A5" s="318"/>
      <c r="B5" s="264" t="s">
        <v>602</v>
      </c>
      <c r="C5" s="264" t="s">
        <v>596</v>
      </c>
      <c r="D5" s="264" t="s">
        <v>603</v>
      </c>
      <c r="E5" s="264" t="s">
        <v>598</v>
      </c>
      <c r="F5" s="625" t="s">
        <v>599</v>
      </c>
    </row>
    <row r="6" spans="1:10" ht="24.95" customHeight="1">
      <c r="A6" s="22" t="s">
        <v>1</v>
      </c>
      <c r="B6" s="195">
        <v>705081.28</v>
      </c>
      <c r="C6" s="195">
        <v>728143.93</v>
      </c>
      <c r="D6" s="580">
        <v>2141142.5</v>
      </c>
      <c r="E6" s="182">
        <v>106.8854707239261</v>
      </c>
      <c r="F6" s="182">
        <v>108.46803461694915</v>
      </c>
      <c r="H6" s="138"/>
      <c r="I6" s="137"/>
      <c r="J6" s="137"/>
    </row>
    <row r="7" spans="1:10" ht="24.95" customHeight="1">
      <c r="A7" s="319" t="s">
        <v>178</v>
      </c>
      <c r="B7" s="195"/>
      <c r="C7" s="195"/>
      <c r="D7" s="580"/>
      <c r="E7" s="182"/>
      <c r="F7" s="182"/>
      <c r="H7" s="138"/>
      <c r="I7" s="137"/>
      <c r="J7" s="137"/>
    </row>
    <row r="8" spans="1:10" ht="24.95" customHeight="1">
      <c r="A8" s="191" t="s">
        <v>179</v>
      </c>
      <c r="B8" s="195">
        <v>178061.63</v>
      </c>
      <c r="C8" s="195">
        <v>173576.4</v>
      </c>
      <c r="D8" s="580">
        <v>487415.45999999996</v>
      </c>
      <c r="E8" s="182">
        <v>109.79560565569794</v>
      </c>
      <c r="F8" s="182">
        <v>125.39580157888315</v>
      </c>
      <c r="H8" s="138"/>
      <c r="I8" s="137"/>
      <c r="J8" s="137"/>
    </row>
    <row r="9" spans="1:10" ht="24.95" customHeight="1">
      <c r="A9" s="320" t="s">
        <v>16</v>
      </c>
      <c r="B9" s="196">
        <v>177958.92</v>
      </c>
      <c r="C9" s="196">
        <v>173482.99</v>
      </c>
      <c r="D9" s="581">
        <v>487118.91000000003</v>
      </c>
      <c r="E9" s="194">
        <v>109.83742846571381</v>
      </c>
      <c r="F9" s="194">
        <v>125.46477680463447</v>
      </c>
      <c r="H9" s="136"/>
      <c r="I9" s="137"/>
      <c r="J9" s="137"/>
    </row>
    <row r="10" spans="1:10" ht="24.95" customHeight="1">
      <c r="A10" s="320" t="s">
        <v>40</v>
      </c>
      <c r="B10" s="196">
        <v>102.71</v>
      </c>
      <c r="C10" s="196">
        <v>93.41</v>
      </c>
      <c r="D10" s="581">
        <v>296.54999999999995</v>
      </c>
      <c r="E10" s="194">
        <v>64.314238501790129</v>
      </c>
      <c r="F10" s="194">
        <v>65.892262784076635</v>
      </c>
      <c r="H10" s="139"/>
      <c r="I10" s="137"/>
      <c r="J10" s="137"/>
    </row>
    <row r="11" spans="1:10" s="23" customFormat="1" ht="24.95" customHeight="1">
      <c r="A11" s="191" t="s">
        <v>180</v>
      </c>
      <c r="B11" s="195">
        <v>440435.49</v>
      </c>
      <c r="C11" s="195">
        <v>469012.36</v>
      </c>
      <c r="D11" s="582">
        <v>1395202.5699999998</v>
      </c>
      <c r="E11" s="193">
        <v>100.70423687417133</v>
      </c>
      <c r="F11" s="193">
        <v>98.953475996643405</v>
      </c>
      <c r="H11" s="138"/>
      <c r="I11" s="489"/>
      <c r="J11" s="489"/>
    </row>
    <row r="12" spans="1:10" ht="24.95" customHeight="1">
      <c r="A12" s="320" t="s">
        <v>16</v>
      </c>
      <c r="B12" s="196">
        <v>308516.39</v>
      </c>
      <c r="C12" s="196">
        <v>335214.78999999998</v>
      </c>
      <c r="D12" s="581">
        <v>1001835.54</v>
      </c>
      <c r="E12" s="194">
        <v>108.09303820291512</v>
      </c>
      <c r="F12" s="194">
        <v>102.61691524851888</v>
      </c>
      <c r="H12" s="139"/>
      <c r="I12" s="137"/>
      <c r="J12" s="137"/>
    </row>
    <row r="13" spans="1:10" ht="24.95" customHeight="1">
      <c r="A13" s="320" t="s">
        <v>40</v>
      </c>
      <c r="B13" s="196">
        <v>131919.1</v>
      </c>
      <c r="C13" s="196">
        <v>133797.57</v>
      </c>
      <c r="D13" s="581">
        <v>393367.03</v>
      </c>
      <c r="E13" s="194">
        <v>85.979540995860376</v>
      </c>
      <c r="F13" s="194">
        <v>90.706287712624174</v>
      </c>
      <c r="H13" s="136"/>
      <c r="I13" s="137"/>
      <c r="J13" s="137"/>
    </row>
    <row r="14" spans="1:10" ht="24.95" customHeight="1">
      <c r="A14" s="191" t="s">
        <v>181</v>
      </c>
      <c r="B14" s="195">
        <v>38006.14</v>
      </c>
      <c r="C14" s="195">
        <v>39545.18</v>
      </c>
      <c r="D14" s="582">
        <v>116214.43</v>
      </c>
      <c r="E14" s="193">
        <v>107.27182766274076</v>
      </c>
      <c r="F14" s="193">
        <v>100.01208799967176</v>
      </c>
      <c r="H14" s="136"/>
      <c r="I14" s="137"/>
      <c r="J14" s="137"/>
    </row>
    <row r="15" spans="1:10" s="23" customFormat="1" ht="24.95" customHeight="1">
      <c r="A15" s="191" t="s">
        <v>328</v>
      </c>
      <c r="B15" s="195">
        <v>48578.02</v>
      </c>
      <c r="C15" s="195">
        <v>46009.99</v>
      </c>
      <c r="D15" s="582">
        <v>142310.03999999998</v>
      </c>
      <c r="E15" s="193">
        <v>223.89202377800959</v>
      </c>
      <c r="F15" s="193">
        <v>240.69472365999874</v>
      </c>
      <c r="H15" s="215"/>
      <c r="I15" s="489"/>
      <c r="J15" s="489"/>
    </row>
    <row r="16" spans="1:10" ht="24.95" customHeight="1">
      <c r="A16" s="180"/>
      <c r="B16" s="196"/>
      <c r="C16" s="196"/>
      <c r="D16" s="194"/>
      <c r="E16" s="194"/>
      <c r="F16" s="194"/>
      <c r="H16" s="136"/>
      <c r="I16" s="137"/>
      <c r="J16" s="137"/>
    </row>
    <row r="17" spans="1:10" ht="24.95" customHeight="1">
      <c r="A17" s="180"/>
      <c r="B17" s="196"/>
      <c r="C17" s="196"/>
      <c r="D17" s="194"/>
      <c r="E17" s="194"/>
      <c r="F17" s="194"/>
      <c r="H17" s="139"/>
      <c r="I17" s="137"/>
      <c r="J17" s="137"/>
    </row>
    <row r="18" spans="1:10" ht="24.95" customHeight="1">
      <c r="A18" s="180"/>
      <c r="B18" s="195"/>
      <c r="C18" s="195"/>
      <c r="D18" s="193"/>
      <c r="E18" s="193"/>
      <c r="F18" s="193"/>
      <c r="H18" s="138"/>
      <c r="I18" s="137"/>
      <c r="J18" s="137"/>
    </row>
    <row r="19" spans="1:10" ht="24.95" customHeight="1">
      <c r="A19" s="180"/>
      <c r="B19" s="196"/>
      <c r="C19" s="196"/>
      <c r="D19" s="194"/>
      <c r="E19" s="194"/>
      <c r="F19" s="194"/>
    </row>
    <row r="20" spans="1:10" s="23" customFormat="1" ht="24.95" customHeight="1">
      <c r="A20" s="191"/>
      <c r="B20" s="195"/>
      <c r="C20" s="195"/>
      <c r="D20" s="193"/>
      <c r="E20" s="193"/>
      <c r="F20" s="193"/>
    </row>
    <row r="21" spans="1:10" ht="24.95" customHeight="1">
      <c r="A21" s="180"/>
      <c r="B21" s="181"/>
      <c r="C21" s="181"/>
      <c r="D21" s="183"/>
      <c r="E21" s="183"/>
      <c r="F21" s="183"/>
    </row>
    <row r="22" spans="1:10" ht="24.95" customHeight="1">
      <c r="A22" s="180"/>
      <c r="B22" s="181"/>
      <c r="C22" s="181"/>
      <c r="D22" s="183"/>
      <c r="E22" s="183"/>
      <c r="F22" s="183"/>
    </row>
    <row r="23" spans="1:10" ht="20.100000000000001" customHeight="1">
      <c r="A23" s="180"/>
      <c r="B23" s="181"/>
      <c r="C23" s="181"/>
      <c r="D23" s="183"/>
      <c r="E23" s="183"/>
      <c r="F23" s="183"/>
    </row>
    <row r="24" spans="1:10" ht="20.100000000000001" customHeight="1">
      <c r="A24" s="180"/>
      <c r="B24" s="181"/>
      <c r="C24" s="181"/>
      <c r="D24" s="183"/>
      <c r="E24" s="183"/>
      <c r="F24" s="183"/>
    </row>
    <row r="25" spans="1:10" ht="20.100000000000001" customHeight="1">
      <c r="A25" s="180"/>
      <c r="B25" s="181"/>
      <c r="C25" s="181"/>
      <c r="D25" s="183"/>
      <c r="E25" s="183"/>
      <c r="F25" s="183"/>
    </row>
    <row r="26" spans="1:10" s="23" customFormat="1" ht="20.100000000000001" customHeight="1">
      <c r="A26" s="117"/>
      <c r="B26" s="184"/>
      <c r="C26" s="184"/>
      <c r="D26" s="185"/>
      <c r="E26" s="185"/>
      <c r="F26" s="185"/>
    </row>
    <row r="27" spans="1:10" ht="20.100000000000001" customHeight="1">
      <c r="A27" s="180"/>
      <c r="B27" s="181"/>
      <c r="C27" s="181"/>
      <c r="D27" s="183"/>
      <c r="E27" s="183"/>
      <c r="F27" s="183"/>
    </row>
    <row r="28" spans="1:10" ht="20.100000000000001" customHeight="1">
      <c r="A28" s="180"/>
      <c r="B28" s="181"/>
      <c r="C28" s="181"/>
      <c r="D28" s="183"/>
      <c r="E28" s="183"/>
      <c r="F28" s="183"/>
    </row>
    <row r="29" spans="1:10" ht="20.100000000000001" customHeight="1">
      <c r="A29" s="180"/>
      <c r="B29" s="181"/>
      <c r="C29" s="181"/>
      <c r="D29" s="183"/>
      <c r="E29" s="183"/>
      <c r="F29" s="183"/>
    </row>
    <row r="30" spans="1:10" ht="20.100000000000001" customHeight="1">
      <c r="A30" s="180"/>
      <c r="B30" s="181"/>
      <c r="C30" s="181"/>
      <c r="D30" s="183"/>
      <c r="E30" s="183"/>
      <c r="F30" s="183"/>
    </row>
    <row r="31" spans="1:10" ht="20.100000000000001" customHeight="1">
      <c r="A31" s="180"/>
      <c r="B31" s="181"/>
      <c r="C31" s="181"/>
      <c r="D31" s="183"/>
      <c r="E31" s="183"/>
      <c r="F31" s="183"/>
    </row>
    <row r="32" spans="1:10" ht="20.100000000000001" customHeight="1"/>
  </sheetData>
  <mergeCells count="2">
    <mergeCell ref="E4:F4"/>
    <mergeCell ref="A1:F2"/>
  </mergeCells>
  <pageMargins left="1.1811023622047245" right="0.78740157480314965" top="0.78740157480314965" bottom="0.78740157480314965" header="0" footer="0"/>
  <pageSetup paperSize="9" scale="88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28"/>
  <sheetViews>
    <sheetView workbookViewId="0">
      <selection activeCell="I12" sqref="I12"/>
    </sheetView>
  </sheetViews>
  <sheetFormatPr defaultColWidth="8.25" defaultRowHeight="15.75"/>
  <cols>
    <col min="1" max="1" width="22.25" style="24" customWidth="1"/>
    <col min="2" max="2" width="12.625" style="24" customWidth="1"/>
    <col min="3" max="3" width="12.25" style="24" customWidth="1"/>
    <col min="4" max="4" width="12.875" style="24" customWidth="1"/>
    <col min="5" max="5" width="11.5" style="24" customWidth="1"/>
    <col min="6" max="6" width="8.875" style="24" bestFit="1" customWidth="1"/>
    <col min="7" max="16384" width="8.25" style="24"/>
  </cols>
  <sheetData>
    <row r="1" spans="1:6" ht="20.100000000000001" customHeight="1">
      <c r="A1" s="838" t="s">
        <v>477</v>
      </c>
      <c r="B1" s="838"/>
      <c r="C1" s="838"/>
      <c r="D1" s="838"/>
      <c r="E1" s="838"/>
    </row>
    <row r="2" spans="1:6" ht="20.100000000000001" customHeight="1">
      <c r="A2" s="838" t="s">
        <v>645</v>
      </c>
      <c r="B2" s="838"/>
      <c r="C2" s="838"/>
      <c r="D2" s="838"/>
      <c r="E2" s="838"/>
    </row>
    <row r="3" spans="1:6" ht="15" customHeight="1">
      <c r="A3" s="23"/>
    </row>
    <row r="4" spans="1:6" ht="15" customHeight="1">
      <c r="A4" s="105"/>
      <c r="D4" s="93"/>
    </row>
    <row r="5" spans="1:6" s="1" customFormat="1" ht="20.100000000000001" customHeight="1">
      <c r="A5" s="583"/>
      <c r="B5" s="584" t="s">
        <v>2</v>
      </c>
      <c r="C5" s="584" t="s">
        <v>7</v>
      </c>
      <c r="D5" s="895" t="s">
        <v>70</v>
      </c>
      <c r="E5" s="895"/>
    </row>
    <row r="6" spans="1:6" s="1" customFormat="1" ht="20.100000000000001" customHeight="1">
      <c r="A6" s="46"/>
      <c r="B6" s="37" t="s">
        <v>480</v>
      </c>
      <c r="C6" s="37" t="s">
        <v>567</v>
      </c>
      <c r="D6" s="37" t="s">
        <v>646</v>
      </c>
      <c r="E6" s="37" t="s">
        <v>568</v>
      </c>
    </row>
    <row r="7" spans="1:6" s="1" customFormat="1" ht="20.100000000000001" customHeight="1">
      <c r="A7" s="46"/>
      <c r="B7" s="11" t="s">
        <v>279</v>
      </c>
      <c r="C7" s="11" t="s">
        <v>534</v>
      </c>
      <c r="D7" s="11" t="s">
        <v>279</v>
      </c>
      <c r="E7" s="11" t="s">
        <v>534</v>
      </c>
    </row>
    <row r="8" spans="1:6" ht="24.95" customHeight="1">
      <c r="A8" s="22" t="s">
        <v>1</v>
      </c>
      <c r="B8" s="186">
        <v>2251352.6410000003</v>
      </c>
      <c r="C8" s="186">
        <v>2141142.5</v>
      </c>
      <c r="D8" s="188">
        <v>115.43950139543375</v>
      </c>
      <c r="E8" s="188">
        <v>108.46803461694915</v>
      </c>
      <c r="F8" s="136"/>
    </row>
    <row r="9" spans="1:6" ht="24.95" customHeight="1">
      <c r="A9" s="190" t="s">
        <v>178</v>
      </c>
      <c r="B9" s="186"/>
      <c r="C9" s="186"/>
      <c r="D9" s="186"/>
      <c r="E9" s="255"/>
      <c r="F9" s="136"/>
    </row>
    <row r="10" spans="1:6" ht="24.95" customHeight="1">
      <c r="A10" s="191" t="s">
        <v>179</v>
      </c>
      <c r="B10" s="186">
        <v>363810.571</v>
      </c>
      <c r="C10" s="186">
        <v>487415.45999999996</v>
      </c>
      <c r="D10" s="188">
        <v>152.02175181853676</v>
      </c>
      <c r="E10" s="188">
        <v>125.39580157888315</v>
      </c>
      <c r="F10" s="136"/>
    </row>
    <row r="11" spans="1:6" ht="24.95" customHeight="1">
      <c r="A11" s="180" t="s">
        <v>16</v>
      </c>
      <c r="B11" s="187">
        <v>363467.10099999997</v>
      </c>
      <c r="C11" s="187">
        <v>487118.91000000003</v>
      </c>
      <c r="D11" s="189">
        <v>152.29277816059914</v>
      </c>
      <c r="E11" s="189">
        <v>125.46477680463447</v>
      </c>
      <c r="F11" s="136"/>
    </row>
    <row r="12" spans="1:6" ht="24.95" customHeight="1">
      <c r="A12" s="180" t="s">
        <v>177</v>
      </c>
      <c r="B12" s="187">
        <v>343.47</v>
      </c>
      <c r="C12" s="187">
        <v>296.54999999999995</v>
      </c>
      <c r="D12" s="189">
        <v>52.725789997581487</v>
      </c>
      <c r="E12" s="189">
        <v>65.892262784076635</v>
      </c>
      <c r="F12" s="136"/>
    </row>
    <row r="13" spans="1:6" ht="24.95" customHeight="1">
      <c r="A13" s="191" t="s">
        <v>180</v>
      </c>
      <c r="B13" s="186">
        <v>1613007.44</v>
      </c>
      <c r="C13" s="186">
        <v>1395202.5699999998</v>
      </c>
      <c r="D13" s="188">
        <v>104.47231834607159</v>
      </c>
      <c r="E13" s="188">
        <v>98.953475996643405</v>
      </c>
      <c r="F13" s="136"/>
    </row>
    <row r="14" spans="1:6" ht="24.95" customHeight="1">
      <c r="A14" s="180" t="s">
        <v>16</v>
      </c>
      <c r="B14" s="187">
        <v>1155644</v>
      </c>
      <c r="C14" s="187">
        <v>1001835.54</v>
      </c>
      <c r="D14" s="189">
        <v>105.72127668368869</v>
      </c>
      <c r="E14" s="189">
        <v>102.61691524851888</v>
      </c>
      <c r="F14" s="136"/>
    </row>
    <row r="15" spans="1:6" ht="24.95" customHeight="1">
      <c r="A15" s="180" t="s">
        <v>177</v>
      </c>
      <c r="B15" s="187">
        <v>457363.44000000006</v>
      </c>
      <c r="C15" s="187">
        <v>393367.03</v>
      </c>
      <c r="D15" s="189">
        <v>101.4441827162385</v>
      </c>
      <c r="E15" s="189">
        <v>90.706287712624174</v>
      </c>
      <c r="F15" s="136"/>
    </row>
    <row r="16" spans="1:6" s="23" customFormat="1" ht="24.95" customHeight="1">
      <c r="A16" s="191" t="s">
        <v>181</v>
      </c>
      <c r="B16" s="184">
        <v>135281.51999999999</v>
      </c>
      <c r="C16" s="184">
        <v>116214.43</v>
      </c>
      <c r="D16" s="185">
        <v>116.44701026970147</v>
      </c>
      <c r="E16" s="185">
        <v>100.01208799967176</v>
      </c>
    </row>
    <row r="17" spans="1:5" s="23" customFormat="1" ht="24.95" customHeight="1">
      <c r="A17" s="601" t="s">
        <v>328</v>
      </c>
      <c r="B17" s="184">
        <v>139253.10999999999</v>
      </c>
      <c r="C17" s="185">
        <v>142310.03999999998</v>
      </c>
      <c r="D17" s="185">
        <v>274.12736308469158</v>
      </c>
      <c r="E17" s="260">
        <v>240.69472365999874</v>
      </c>
    </row>
    <row r="18" spans="1:5" ht="20.100000000000001" customHeight="1">
      <c r="A18" s="180"/>
      <c r="B18" s="181"/>
      <c r="C18" s="183"/>
      <c r="D18" s="183"/>
    </row>
    <row r="19" spans="1:5" ht="20.100000000000001" customHeight="1">
      <c r="A19" s="180"/>
      <c r="B19" s="181"/>
      <c r="C19" s="183"/>
      <c r="D19" s="183"/>
    </row>
    <row r="20" spans="1:5" ht="20.100000000000001" customHeight="1">
      <c r="A20" s="180"/>
      <c r="B20" s="181"/>
      <c r="C20" s="183"/>
      <c r="D20" s="183"/>
    </row>
    <row r="21" spans="1:5" ht="20.100000000000001" customHeight="1">
      <c r="A21" s="180"/>
      <c r="B21" s="181"/>
      <c r="C21" s="183"/>
      <c r="D21" s="183"/>
    </row>
    <row r="22" spans="1:5" s="23" customFormat="1" ht="20.100000000000001" customHeight="1">
      <c r="A22" s="117"/>
      <c r="B22" s="184"/>
      <c r="C22" s="185"/>
      <c r="D22" s="185"/>
    </row>
    <row r="23" spans="1:5" ht="20.100000000000001" customHeight="1">
      <c r="A23" s="180"/>
      <c r="B23" s="181"/>
      <c r="C23" s="183"/>
      <c r="D23" s="183"/>
    </row>
    <row r="24" spans="1:5" ht="20.100000000000001" customHeight="1">
      <c r="A24" s="180"/>
      <c r="B24" s="181"/>
      <c r="C24" s="183"/>
      <c r="D24" s="183"/>
    </row>
    <row r="25" spans="1:5" ht="20.100000000000001" customHeight="1">
      <c r="A25" s="180"/>
      <c r="B25" s="181"/>
      <c r="C25" s="183"/>
      <c r="D25" s="183"/>
    </row>
    <row r="26" spans="1:5" ht="20.100000000000001" customHeight="1">
      <c r="A26" s="180"/>
      <c r="B26" s="181"/>
      <c r="C26" s="183"/>
      <c r="D26" s="183"/>
    </row>
    <row r="27" spans="1:5" ht="20.100000000000001" customHeight="1">
      <c r="A27" s="180"/>
      <c r="B27" s="181"/>
      <c r="C27" s="183"/>
      <c r="D27" s="183"/>
    </row>
    <row r="28" spans="1:5" ht="20.100000000000001" customHeight="1"/>
  </sheetData>
  <mergeCells count="3">
    <mergeCell ref="A1:E1"/>
    <mergeCell ref="A2:E2"/>
    <mergeCell ref="D5:E5"/>
  </mergeCells>
  <pageMargins left="1.1811023622047245" right="0.78740157480314965" top="0.78740157480314965" bottom="0.78740157480314965" header="0" footer="0"/>
  <pageSetup paperSize="9" scale="79" fitToHeight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171"/>
  <sheetViews>
    <sheetView zoomScaleNormal="100" workbookViewId="0">
      <selection activeCell="I8" sqref="I8"/>
    </sheetView>
  </sheetViews>
  <sheetFormatPr defaultColWidth="7.875" defaultRowHeight="15.75"/>
  <cols>
    <col min="1" max="1" width="1.5" style="107" customWidth="1"/>
    <col min="2" max="2" width="28.625" style="107" customWidth="1"/>
    <col min="3" max="3" width="10.125" style="107" customWidth="1"/>
    <col min="4" max="4" width="12.875" style="107" customWidth="1"/>
    <col min="5" max="5" width="12.625" style="107" customWidth="1"/>
    <col min="6" max="6" width="11.625" style="107" customWidth="1"/>
    <col min="7" max="7" width="12.625" style="107" customWidth="1"/>
    <col min="8" max="16384" width="7.875" style="107"/>
  </cols>
  <sheetData>
    <row r="1" spans="1:9" ht="39" customHeight="1">
      <c r="A1" s="238"/>
      <c r="B1" s="902" t="s">
        <v>604</v>
      </c>
      <c r="C1" s="903"/>
      <c r="D1" s="904"/>
      <c r="E1" s="904"/>
      <c r="F1" s="904"/>
      <c r="G1" s="904"/>
    </row>
    <row r="2" spans="1:9" ht="15" customHeight="1">
      <c r="A2" s="108"/>
      <c r="B2" s="109"/>
      <c r="C2" s="109"/>
      <c r="D2" s="109"/>
      <c r="E2" s="109"/>
      <c r="F2" s="109"/>
      <c r="G2" s="109"/>
    </row>
    <row r="3" spans="1:9" ht="15" customHeight="1">
      <c r="A3" s="110"/>
      <c r="B3" s="111"/>
      <c r="C3" s="111"/>
      <c r="D3" s="111"/>
      <c r="E3" s="111"/>
      <c r="F3" s="111"/>
      <c r="G3" s="112"/>
    </row>
    <row r="4" spans="1:9" s="202" customFormat="1" ht="63">
      <c r="A4" s="317"/>
      <c r="B4" s="51"/>
      <c r="C4" s="264" t="s">
        <v>602</v>
      </c>
      <c r="D4" s="264" t="s">
        <v>596</v>
      </c>
      <c r="E4" s="264" t="s">
        <v>603</v>
      </c>
      <c r="F4" s="264" t="s">
        <v>605</v>
      </c>
      <c r="G4" s="264" t="s">
        <v>599</v>
      </c>
    </row>
    <row r="5" spans="1:9" ht="20.100000000000001" customHeight="1">
      <c r="A5" s="113"/>
      <c r="B5" s="237" t="s">
        <v>14</v>
      </c>
      <c r="C5" s="114"/>
      <c r="D5" s="114"/>
      <c r="E5" s="115"/>
      <c r="F5" s="115"/>
      <c r="G5" s="116"/>
    </row>
    <row r="6" spans="1:9" ht="24.95" customHeight="1">
      <c r="A6" s="237"/>
      <c r="B6" s="117" t="s">
        <v>26</v>
      </c>
      <c r="C6" s="243">
        <v>4003.2899977526877</v>
      </c>
      <c r="D6" s="243">
        <v>4041.8483599892211</v>
      </c>
      <c r="E6" s="243">
        <v>11545.449439694781</v>
      </c>
      <c r="F6" s="241">
        <v>106.44104075769597</v>
      </c>
      <c r="G6" s="241">
        <v>108.62494255464894</v>
      </c>
    </row>
    <row r="7" spans="1:9" ht="24.95" customHeight="1">
      <c r="A7" s="118"/>
      <c r="B7" s="180" t="s">
        <v>16</v>
      </c>
      <c r="C7" s="244">
        <v>3980.7460995964102</v>
      </c>
      <c r="D7" s="244">
        <v>4020.3994506895656</v>
      </c>
      <c r="E7" s="507">
        <v>11480.042986183411</v>
      </c>
      <c r="F7" s="249">
        <v>106.58738168031277</v>
      </c>
      <c r="G7" s="249">
        <v>108.81853470863477</v>
      </c>
      <c r="I7" s="141"/>
    </row>
    <row r="8" spans="1:9" ht="24.95" customHeight="1">
      <c r="A8" s="118"/>
      <c r="B8" s="180" t="s">
        <v>40</v>
      </c>
      <c r="C8" s="244">
        <v>22.543898156277432</v>
      </c>
      <c r="D8" s="244">
        <v>21.448909299655568</v>
      </c>
      <c r="E8" s="508">
        <v>65.406453511370103</v>
      </c>
      <c r="F8" s="247">
        <v>84.655068248836116</v>
      </c>
      <c r="G8" s="247">
        <v>82.777385778565844</v>
      </c>
      <c r="I8" s="141"/>
    </row>
    <row r="9" spans="1:9" s="250" customFormat="1" ht="24.95" customHeight="1">
      <c r="A9" s="117"/>
      <c r="B9" s="117" t="s">
        <v>172</v>
      </c>
      <c r="C9" s="243">
        <v>240762.75092402138</v>
      </c>
      <c r="D9" s="243">
        <v>231565.54373548922</v>
      </c>
      <c r="E9" s="243">
        <v>670222.32795621397</v>
      </c>
      <c r="F9" s="241">
        <v>113.31571194632963</v>
      </c>
      <c r="G9" s="241">
        <v>116.87425858506896</v>
      </c>
      <c r="I9" s="251"/>
    </row>
    <row r="10" spans="1:9" ht="24.95" customHeight="1">
      <c r="A10" s="118"/>
      <c r="B10" s="180" t="s">
        <v>16</v>
      </c>
      <c r="C10" s="244">
        <v>240747.42107327512</v>
      </c>
      <c r="D10" s="244">
        <v>231551.60194444444</v>
      </c>
      <c r="E10" s="508">
        <v>670178.70917156572</v>
      </c>
      <c r="F10" s="247">
        <v>113.31962815078525</v>
      </c>
      <c r="G10" s="247">
        <v>116.87842434943857</v>
      </c>
      <c r="I10" s="141"/>
    </row>
    <row r="11" spans="1:9" ht="24.95" customHeight="1">
      <c r="A11" s="118"/>
      <c r="B11" s="180" t="s">
        <v>40</v>
      </c>
      <c r="C11" s="244">
        <v>15.329850746268656</v>
      </c>
      <c r="D11" s="244">
        <v>13.941791044776119</v>
      </c>
      <c r="E11" s="244">
        <v>43.618784648187635</v>
      </c>
      <c r="F11" s="242">
        <v>71.993550561705376</v>
      </c>
      <c r="G11" s="242">
        <v>75.518821028006556</v>
      </c>
      <c r="I11" s="141"/>
    </row>
    <row r="12" spans="1:9" ht="24.95" customHeight="1">
      <c r="A12" s="117"/>
      <c r="B12" s="237" t="s">
        <v>17</v>
      </c>
      <c r="C12" s="243"/>
      <c r="D12" s="243"/>
      <c r="E12" s="509">
        <v>0</v>
      </c>
      <c r="F12" s="248"/>
      <c r="G12" s="248"/>
      <c r="I12" s="141"/>
    </row>
    <row r="13" spans="1:9" s="250" customFormat="1" ht="24.95" customHeight="1">
      <c r="A13" s="117"/>
      <c r="B13" s="117" t="s">
        <v>27</v>
      </c>
      <c r="C13" s="243">
        <v>4008.8418513947695</v>
      </c>
      <c r="D13" s="243">
        <v>4569.0990326406354</v>
      </c>
      <c r="E13" s="510">
        <v>12493.699765329717</v>
      </c>
      <c r="F13" s="246">
        <v>110.0342978826351</v>
      </c>
      <c r="G13" s="246">
        <v>101.43644733838546</v>
      </c>
      <c r="I13" s="251"/>
    </row>
    <row r="14" spans="1:9" ht="24.95" customHeight="1">
      <c r="A14" s="118"/>
      <c r="B14" s="180" t="s">
        <v>16</v>
      </c>
      <c r="C14" s="244">
        <v>1737.9579870129869</v>
      </c>
      <c r="D14" s="244">
        <v>2110.4257374635899</v>
      </c>
      <c r="E14" s="244">
        <v>5660.068871366022</v>
      </c>
      <c r="F14" s="242">
        <v>145.05918186876332</v>
      </c>
      <c r="G14" s="242">
        <v>121.69877951816662</v>
      </c>
      <c r="I14" s="141"/>
    </row>
    <row r="15" spans="1:9" ht="24.95" customHeight="1">
      <c r="A15" s="118"/>
      <c r="B15" s="180" t="s">
        <v>40</v>
      </c>
      <c r="C15" s="244">
        <v>2270.8838643817826</v>
      </c>
      <c r="D15" s="244">
        <v>2458.673295177045</v>
      </c>
      <c r="E15" s="507">
        <v>6833.6308939636929</v>
      </c>
      <c r="F15" s="249">
        <v>91.144359923895067</v>
      </c>
      <c r="G15" s="249">
        <v>89.143324213329976</v>
      </c>
      <c r="I15" s="141"/>
    </row>
    <row r="16" spans="1:9" s="250" customFormat="1" ht="22.5" customHeight="1">
      <c r="A16" s="117"/>
      <c r="B16" s="117" t="s">
        <v>173</v>
      </c>
      <c r="C16" s="243">
        <v>390589.6824415584</v>
      </c>
      <c r="D16" s="243">
        <v>434953.59234001138</v>
      </c>
      <c r="E16" s="243">
        <v>1216878.4414013119</v>
      </c>
      <c r="F16" s="241">
        <v>101.21098079453841</v>
      </c>
      <c r="G16" s="241">
        <v>100.30264658569273</v>
      </c>
      <c r="I16" s="251"/>
    </row>
    <row r="17" spans="1:9" ht="24.95" customHeight="1">
      <c r="A17" s="237"/>
      <c r="B17" s="180" t="s">
        <v>16</v>
      </c>
      <c r="C17" s="244">
        <v>149777.36171428571</v>
      </c>
      <c r="D17" s="244">
        <v>176792.89634642162</v>
      </c>
      <c r="E17" s="507">
        <v>496610.27735117293</v>
      </c>
      <c r="F17" s="249">
        <v>130.22797163336378</v>
      </c>
      <c r="G17" s="249">
        <v>114.49508342980539</v>
      </c>
      <c r="I17" s="141"/>
    </row>
    <row r="18" spans="1:9" ht="24.95" customHeight="1">
      <c r="A18" s="117"/>
      <c r="B18" s="180" t="s">
        <v>40</v>
      </c>
      <c r="C18" s="244">
        <v>240812.32072727269</v>
      </c>
      <c r="D18" s="244">
        <v>258160.69599358973</v>
      </c>
      <c r="E18" s="508">
        <v>720268.1640501389</v>
      </c>
      <c r="F18" s="247">
        <v>87.81186915777279</v>
      </c>
      <c r="G18" s="247">
        <v>92.405177715015412</v>
      </c>
      <c r="H18" s="141"/>
      <c r="I18" s="141"/>
    </row>
    <row r="19" spans="1:9" s="250" customFormat="1" ht="24.95" customHeight="1">
      <c r="A19" s="117"/>
      <c r="B19" s="117"/>
      <c r="C19" s="243"/>
      <c r="D19" s="243"/>
      <c r="E19" s="510"/>
      <c r="F19" s="246"/>
      <c r="G19" s="246"/>
      <c r="I19" s="251"/>
    </row>
    <row r="20" spans="1:9" ht="24.95" customHeight="1">
      <c r="A20" s="118"/>
      <c r="B20" s="118"/>
      <c r="C20" s="244"/>
      <c r="D20" s="244"/>
      <c r="E20" s="242"/>
      <c r="F20" s="242"/>
      <c r="G20" s="242"/>
      <c r="I20" s="141"/>
    </row>
    <row r="21" spans="1:9" ht="24.95" customHeight="1">
      <c r="A21" s="118"/>
      <c r="B21" s="118"/>
      <c r="C21" s="244"/>
      <c r="D21" s="244"/>
      <c r="E21" s="249"/>
      <c r="F21" s="249"/>
      <c r="G21" s="249"/>
      <c r="I21" s="141"/>
    </row>
    <row r="22" spans="1:9" ht="24.95" customHeight="1">
      <c r="A22" s="118"/>
      <c r="B22" s="118"/>
      <c r="C22" s="244"/>
      <c r="D22" s="244"/>
      <c r="E22" s="242"/>
      <c r="F22" s="242"/>
      <c r="G22" s="242"/>
      <c r="I22" s="141"/>
    </row>
    <row r="23" spans="1:9" ht="24.95" customHeight="1">
      <c r="A23" s="118"/>
      <c r="B23" s="239"/>
      <c r="C23" s="244"/>
      <c r="D23" s="244"/>
      <c r="E23" s="249"/>
      <c r="F23" s="249"/>
      <c r="G23" s="249"/>
      <c r="I23" s="141"/>
    </row>
    <row r="24" spans="1:9" ht="24.95" customHeight="1">
      <c r="A24" s="118"/>
      <c r="B24" s="118"/>
      <c r="C24" s="244"/>
      <c r="D24" s="244"/>
      <c r="E24" s="249"/>
      <c r="F24" s="249"/>
      <c r="G24" s="249"/>
      <c r="I24" s="141"/>
    </row>
    <row r="25" spans="1:9" s="250" customFormat="1" ht="24.95" customHeight="1">
      <c r="A25" s="117"/>
      <c r="B25" s="117"/>
      <c r="C25" s="243"/>
      <c r="D25" s="243"/>
      <c r="E25" s="241"/>
      <c r="F25" s="241"/>
      <c r="G25" s="241"/>
      <c r="I25" s="251"/>
    </row>
    <row r="26" spans="1:9" ht="24.95" customHeight="1">
      <c r="A26" s="118"/>
      <c r="B26" s="118"/>
      <c r="C26" s="245"/>
      <c r="D26" s="245"/>
      <c r="E26" s="249"/>
      <c r="F26" s="249"/>
      <c r="G26" s="209"/>
      <c r="I26" s="141"/>
    </row>
    <row r="27" spans="1:9" ht="24.95" customHeight="1">
      <c r="A27" s="118"/>
      <c r="B27" s="118"/>
      <c r="C27" s="244"/>
      <c r="D27" s="244"/>
      <c r="E27" s="242"/>
      <c r="F27" s="242"/>
      <c r="G27" s="242"/>
    </row>
    <row r="28" spans="1:9" ht="24.95" customHeight="1">
      <c r="A28" s="110"/>
      <c r="B28" s="110"/>
      <c r="C28" s="244"/>
      <c r="D28" s="244"/>
      <c r="E28" s="242"/>
      <c r="F28" s="242"/>
      <c r="G28" s="242"/>
    </row>
    <row r="29" spans="1:9" ht="20.25" customHeight="1">
      <c r="A29" s="110"/>
      <c r="B29" s="110"/>
      <c r="C29" s="244"/>
      <c r="D29" s="244"/>
      <c r="E29" s="242"/>
      <c r="F29" s="242"/>
      <c r="G29" s="242"/>
    </row>
    <row r="30" spans="1:9" ht="18" customHeight="1">
      <c r="A30" s="110"/>
      <c r="B30" s="110"/>
      <c r="C30" s="244"/>
      <c r="D30" s="244"/>
      <c r="E30" s="242"/>
      <c r="F30" s="242"/>
      <c r="G30" s="242"/>
    </row>
    <row r="31" spans="1:9" ht="18" customHeight="1">
      <c r="A31" s="110"/>
      <c r="B31" s="110"/>
      <c r="C31" s="140"/>
      <c r="D31" s="140"/>
      <c r="E31" s="140"/>
      <c r="F31" s="142"/>
      <c r="G31" s="142"/>
    </row>
    <row r="32" spans="1:9" ht="18" customHeight="1">
      <c r="A32" s="110"/>
      <c r="B32" s="110"/>
      <c r="C32" s="140"/>
      <c r="D32" s="140"/>
      <c r="E32" s="140"/>
      <c r="F32" s="142"/>
      <c r="G32" s="142"/>
    </row>
    <row r="33" spans="1:7">
      <c r="A33" s="110"/>
      <c r="B33" s="110"/>
      <c r="C33" s="140"/>
      <c r="D33" s="140"/>
      <c r="E33" s="140"/>
      <c r="F33" s="142"/>
      <c r="G33" s="142"/>
    </row>
    <row r="34" spans="1:7">
      <c r="A34" s="110"/>
      <c r="B34" s="110"/>
      <c r="C34" s="140"/>
      <c r="D34" s="140"/>
      <c r="E34" s="140"/>
      <c r="F34" s="142"/>
      <c r="G34" s="142"/>
    </row>
    <row r="35" spans="1:7">
      <c r="A35" s="110"/>
      <c r="B35" s="110"/>
      <c r="C35" s="140"/>
      <c r="D35" s="140"/>
      <c r="E35" s="140"/>
      <c r="F35" s="142"/>
      <c r="G35" s="142"/>
    </row>
    <row r="36" spans="1:7">
      <c r="A36" s="110"/>
      <c r="B36" s="110"/>
      <c r="C36" s="140"/>
      <c r="D36" s="140"/>
      <c r="E36" s="140"/>
      <c r="F36" s="142"/>
      <c r="G36" s="142"/>
    </row>
    <row r="37" spans="1:7">
      <c r="A37" s="110"/>
      <c r="B37" s="110"/>
      <c r="C37" s="140"/>
      <c r="D37" s="140"/>
      <c r="E37" s="140"/>
      <c r="F37" s="142"/>
      <c r="G37" s="142"/>
    </row>
    <row r="38" spans="1:7">
      <c r="A38" s="110"/>
      <c r="B38" s="110"/>
      <c r="C38" s="140"/>
      <c r="D38" s="140"/>
      <c r="E38" s="140"/>
      <c r="F38" s="142"/>
      <c r="G38" s="142"/>
    </row>
    <row r="39" spans="1:7">
      <c r="A39" s="110"/>
      <c r="B39" s="110"/>
      <c r="C39" s="140"/>
      <c r="D39" s="140"/>
      <c r="E39" s="140"/>
      <c r="F39" s="142"/>
      <c r="G39" s="142"/>
    </row>
    <row r="40" spans="1:7">
      <c r="A40" s="110"/>
      <c r="B40" s="110"/>
      <c r="C40" s="140"/>
      <c r="D40" s="140"/>
      <c r="E40" s="140"/>
      <c r="F40" s="142"/>
      <c r="G40" s="142"/>
    </row>
    <row r="41" spans="1:7">
      <c r="A41" s="110"/>
      <c r="B41" s="110"/>
      <c r="C41" s="140"/>
      <c r="D41" s="140"/>
      <c r="E41" s="140"/>
      <c r="F41" s="142"/>
      <c r="G41" s="142"/>
    </row>
    <row r="42" spans="1:7">
      <c r="A42" s="110"/>
      <c r="B42" s="110"/>
      <c r="C42" s="140"/>
      <c r="D42" s="140"/>
      <c r="E42" s="140"/>
      <c r="F42" s="142"/>
      <c r="G42" s="142"/>
    </row>
    <row r="43" spans="1:7">
      <c r="A43" s="110"/>
      <c r="B43" s="110"/>
      <c r="C43" s="140"/>
      <c r="D43" s="140"/>
      <c r="E43" s="140"/>
      <c r="F43" s="142"/>
      <c r="G43" s="142"/>
    </row>
    <row r="44" spans="1:7">
      <c r="A44" s="110"/>
      <c r="B44" s="110"/>
      <c r="C44" s="140"/>
      <c r="D44" s="140"/>
      <c r="E44" s="140"/>
      <c r="F44" s="142"/>
      <c r="G44" s="142"/>
    </row>
    <row r="45" spans="1:7">
      <c r="A45" s="110"/>
      <c r="B45" s="110"/>
      <c r="C45" s="110"/>
      <c r="D45" s="110"/>
      <c r="E45" s="110"/>
      <c r="F45" s="142"/>
      <c r="G45" s="142"/>
    </row>
    <row r="46" spans="1:7">
      <c r="A46" s="110"/>
      <c r="B46" s="110"/>
      <c r="C46" s="110"/>
      <c r="D46" s="110"/>
      <c r="E46" s="110"/>
      <c r="F46" s="142"/>
      <c r="G46" s="142"/>
    </row>
    <row r="47" spans="1:7">
      <c r="A47" s="110"/>
      <c r="B47" s="110"/>
      <c r="C47" s="110"/>
      <c r="D47" s="110"/>
      <c r="E47" s="110"/>
      <c r="F47" s="142"/>
      <c r="G47" s="142"/>
    </row>
    <row r="48" spans="1:7">
      <c r="A48" s="110"/>
      <c r="B48" s="110"/>
      <c r="C48" s="110"/>
      <c r="D48" s="110"/>
      <c r="E48" s="110"/>
      <c r="F48" s="142"/>
      <c r="G48" s="142"/>
    </row>
    <row r="49" spans="1:7">
      <c r="A49" s="110"/>
      <c r="B49" s="110"/>
      <c r="C49" s="110"/>
      <c r="D49" s="110"/>
      <c r="E49" s="110"/>
      <c r="F49" s="142"/>
      <c r="G49" s="142"/>
    </row>
    <row r="50" spans="1:7">
      <c r="A50" s="110"/>
      <c r="B50" s="110"/>
      <c r="C50" s="110"/>
      <c r="D50" s="110"/>
      <c r="E50" s="110"/>
      <c r="F50" s="142"/>
      <c r="G50" s="142"/>
    </row>
    <row r="51" spans="1:7">
      <c r="A51" s="110"/>
      <c r="B51" s="110"/>
      <c r="C51" s="110"/>
      <c r="D51" s="110"/>
      <c r="E51" s="110"/>
      <c r="F51" s="142"/>
      <c r="G51" s="142"/>
    </row>
    <row r="52" spans="1:7">
      <c r="A52" s="110"/>
      <c r="B52" s="110"/>
      <c r="C52" s="110"/>
      <c r="D52" s="110"/>
      <c r="E52" s="110"/>
      <c r="F52" s="142"/>
      <c r="G52" s="142"/>
    </row>
    <row r="53" spans="1:7">
      <c r="A53" s="110"/>
      <c r="B53" s="110"/>
      <c r="C53" s="110"/>
      <c r="D53" s="110"/>
      <c r="E53" s="110"/>
      <c r="F53" s="142"/>
      <c r="G53" s="142"/>
    </row>
    <row r="54" spans="1:7">
      <c r="A54" s="110"/>
      <c r="B54" s="110"/>
      <c r="C54" s="110"/>
      <c r="D54" s="110"/>
      <c r="E54" s="110"/>
      <c r="F54" s="142"/>
      <c r="G54" s="142"/>
    </row>
    <row r="55" spans="1:7">
      <c r="A55" s="110"/>
      <c r="B55" s="110"/>
      <c r="C55" s="110"/>
      <c r="D55" s="110"/>
      <c r="E55" s="110"/>
      <c r="F55" s="142"/>
      <c r="G55" s="142"/>
    </row>
    <row r="56" spans="1:7">
      <c r="A56" s="110"/>
      <c r="B56" s="110"/>
      <c r="C56" s="110"/>
      <c r="D56" s="110"/>
      <c r="E56" s="110"/>
      <c r="F56" s="142"/>
      <c r="G56" s="142"/>
    </row>
    <row r="57" spans="1:7">
      <c r="A57" s="110"/>
      <c r="B57" s="110"/>
      <c r="C57" s="110"/>
      <c r="D57" s="110"/>
      <c r="E57" s="110"/>
      <c r="F57" s="142"/>
      <c r="G57" s="142"/>
    </row>
    <row r="58" spans="1:7">
      <c r="A58" s="110"/>
      <c r="B58" s="110"/>
      <c r="C58" s="110"/>
      <c r="D58" s="110"/>
      <c r="E58" s="110"/>
      <c r="F58" s="142"/>
      <c r="G58" s="142"/>
    </row>
    <row r="59" spans="1:7">
      <c r="A59" s="110"/>
      <c r="B59" s="110"/>
      <c r="C59" s="110"/>
      <c r="D59" s="110"/>
      <c r="E59" s="110"/>
      <c r="F59" s="142"/>
      <c r="G59" s="142"/>
    </row>
    <row r="60" spans="1:7">
      <c r="A60" s="110"/>
      <c r="B60" s="110"/>
      <c r="C60" s="110"/>
      <c r="D60" s="110"/>
      <c r="E60" s="110"/>
      <c r="F60" s="142"/>
      <c r="G60" s="142"/>
    </row>
    <row r="61" spans="1:7">
      <c r="A61" s="110"/>
      <c r="B61" s="110"/>
      <c r="C61" s="110"/>
      <c r="D61" s="110"/>
      <c r="E61" s="110"/>
      <c r="F61" s="142"/>
      <c r="G61" s="142"/>
    </row>
    <row r="62" spans="1:7">
      <c r="A62" s="110"/>
      <c r="B62" s="110"/>
      <c r="C62" s="110"/>
      <c r="D62" s="110"/>
      <c r="E62" s="110"/>
      <c r="F62" s="142"/>
      <c r="G62" s="142"/>
    </row>
    <row r="63" spans="1:7">
      <c r="A63" s="110"/>
      <c r="B63" s="110"/>
      <c r="C63" s="110"/>
      <c r="D63" s="110"/>
      <c r="E63" s="110"/>
      <c r="F63" s="142"/>
      <c r="G63" s="142"/>
    </row>
    <row r="64" spans="1:7">
      <c r="A64" s="110"/>
      <c r="B64" s="110"/>
      <c r="C64" s="110"/>
      <c r="D64" s="110"/>
      <c r="E64" s="110"/>
      <c r="F64" s="142"/>
      <c r="G64" s="142"/>
    </row>
    <row r="65" spans="1:7">
      <c r="A65" s="110"/>
      <c r="B65" s="110"/>
      <c r="C65" s="110"/>
      <c r="D65" s="110"/>
      <c r="E65" s="110"/>
      <c r="F65" s="142"/>
      <c r="G65" s="142"/>
    </row>
    <row r="66" spans="1:7">
      <c r="A66" s="110"/>
      <c r="B66" s="110"/>
      <c r="C66" s="110"/>
      <c r="D66" s="110"/>
      <c r="E66" s="110"/>
      <c r="F66" s="142"/>
      <c r="G66" s="142"/>
    </row>
    <row r="67" spans="1:7">
      <c r="A67" s="110"/>
      <c r="B67" s="110"/>
      <c r="C67" s="110"/>
      <c r="D67" s="110"/>
      <c r="E67" s="110"/>
      <c r="F67" s="142"/>
      <c r="G67" s="142"/>
    </row>
    <row r="68" spans="1:7">
      <c r="A68" s="110"/>
      <c r="B68" s="110"/>
      <c r="C68" s="110"/>
      <c r="D68" s="110"/>
      <c r="E68" s="110"/>
      <c r="F68" s="142"/>
      <c r="G68" s="142"/>
    </row>
    <row r="69" spans="1:7">
      <c r="A69" s="110"/>
      <c r="B69" s="110"/>
      <c r="C69" s="110"/>
      <c r="D69" s="110"/>
      <c r="E69" s="110"/>
      <c r="F69" s="142"/>
      <c r="G69" s="142"/>
    </row>
    <row r="70" spans="1:7">
      <c r="A70" s="110"/>
      <c r="B70" s="110"/>
      <c r="C70" s="110"/>
      <c r="D70" s="110"/>
      <c r="E70" s="110"/>
      <c r="F70" s="110"/>
      <c r="G70" s="110"/>
    </row>
    <row r="71" spans="1:7">
      <c r="A71" s="110"/>
      <c r="B71" s="110"/>
      <c r="C71" s="110"/>
      <c r="D71" s="110"/>
      <c r="E71" s="110"/>
      <c r="F71" s="110"/>
      <c r="G71" s="110"/>
    </row>
    <row r="72" spans="1:7">
      <c r="A72" s="110"/>
      <c r="B72" s="110"/>
      <c r="C72" s="110"/>
      <c r="D72" s="110"/>
      <c r="E72" s="110"/>
      <c r="F72" s="110"/>
      <c r="G72" s="110"/>
    </row>
    <row r="73" spans="1:7">
      <c r="A73" s="110"/>
      <c r="B73" s="110"/>
      <c r="C73" s="110"/>
      <c r="D73" s="110"/>
      <c r="E73" s="110"/>
      <c r="F73" s="110"/>
      <c r="G73" s="110"/>
    </row>
    <row r="74" spans="1:7">
      <c r="A74" s="110"/>
      <c r="B74" s="110"/>
      <c r="C74" s="110"/>
      <c r="D74" s="110"/>
      <c r="E74" s="110"/>
      <c r="F74" s="110"/>
      <c r="G74" s="110"/>
    </row>
    <row r="75" spans="1:7">
      <c r="A75" s="110"/>
      <c r="B75" s="110"/>
      <c r="C75" s="110"/>
      <c r="D75" s="110"/>
      <c r="E75" s="110"/>
      <c r="F75" s="110"/>
      <c r="G75" s="110"/>
    </row>
    <row r="76" spans="1:7">
      <c r="A76" s="110"/>
      <c r="B76" s="110"/>
      <c r="C76" s="110"/>
      <c r="D76" s="110"/>
      <c r="E76" s="110"/>
      <c r="F76" s="110"/>
      <c r="G76" s="110"/>
    </row>
    <row r="77" spans="1:7">
      <c r="A77" s="110"/>
      <c r="B77" s="110"/>
      <c r="C77" s="110"/>
      <c r="D77" s="110"/>
      <c r="E77" s="110"/>
      <c r="F77" s="110"/>
      <c r="G77" s="110"/>
    </row>
    <row r="78" spans="1:7">
      <c r="A78" s="110"/>
      <c r="B78" s="110"/>
      <c r="C78" s="110"/>
      <c r="D78" s="110"/>
      <c r="E78" s="110"/>
      <c r="F78" s="110"/>
      <c r="G78" s="110"/>
    </row>
    <row r="79" spans="1:7">
      <c r="A79" s="110"/>
      <c r="B79" s="110"/>
      <c r="C79" s="110"/>
      <c r="D79" s="110"/>
      <c r="E79" s="110"/>
      <c r="F79" s="110"/>
      <c r="G79" s="110"/>
    </row>
    <row r="80" spans="1:7">
      <c r="A80" s="110"/>
      <c r="B80" s="110"/>
      <c r="C80" s="110"/>
      <c r="D80" s="110"/>
      <c r="E80" s="110"/>
      <c r="F80" s="110"/>
      <c r="G80" s="110"/>
    </row>
    <row r="81" spans="1:7">
      <c r="A81" s="110"/>
      <c r="B81" s="110"/>
      <c r="C81" s="110"/>
      <c r="D81" s="110"/>
      <c r="E81" s="110"/>
      <c r="F81" s="110"/>
      <c r="G81" s="110"/>
    </row>
    <row r="82" spans="1:7">
      <c r="A82" s="110"/>
      <c r="B82" s="110"/>
      <c r="C82" s="110"/>
      <c r="D82" s="110"/>
      <c r="E82" s="110"/>
      <c r="F82" s="110"/>
      <c r="G82" s="110"/>
    </row>
    <row r="83" spans="1:7">
      <c r="A83" s="110"/>
      <c r="B83" s="110"/>
      <c r="C83" s="110"/>
      <c r="D83" s="110"/>
      <c r="E83" s="110"/>
      <c r="F83" s="110"/>
      <c r="G83" s="110"/>
    </row>
    <row r="84" spans="1:7">
      <c r="A84" s="110"/>
      <c r="B84" s="110"/>
      <c r="C84" s="110"/>
      <c r="D84" s="110"/>
      <c r="E84" s="110"/>
      <c r="F84" s="110"/>
      <c r="G84" s="110"/>
    </row>
    <row r="85" spans="1:7">
      <c r="A85" s="110"/>
      <c r="B85" s="110"/>
      <c r="C85" s="110"/>
      <c r="D85" s="110"/>
      <c r="E85" s="110"/>
      <c r="F85" s="110"/>
      <c r="G85" s="110"/>
    </row>
    <row r="86" spans="1:7">
      <c r="A86" s="110"/>
      <c r="B86" s="110"/>
      <c r="C86" s="110"/>
      <c r="D86" s="110"/>
      <c r="E86" s="110"/>
      <c r="F86" s="110"/>
      <c r="G86" s="110"/>
    </row>
    <row r="87" spans="1:7">
      <c r="A87" s="110"/>
      <c r="B87" s="110"/>
      <c r="C87" s="110"/>
      <c r="D87" s="110"/>
      <c r="E87" s="110"/>
      <c r="F87" s="110"/>
      <c r="G87" s="110"/>
    </row>
    <row r="88" spans="1:7">
      <c r="A88" s="110"/>
      <c r="B88" s="110"/>
      <c r="C88" s="110"/>
      <c r="D88" s="110"/>
      <c r="E88" s="110"/>
      <c r="F88" s="110"/>
      <c r="G88" s="110"/>
    </row>
    <row r="89" spans="1:7">
      <c r="A89" s="110"/>
      <c r="B89" s="110"/>
      <c r="C89" s="110"/>
      <c r="D89" s="110"/>
      <c r="E89" s="110"/>
      <c r="F89" s="110"/>
      <c r="G89" s="110"/>
    </row>
    <row r="90" spans="1:7">
      <c r="A90" s="110"/>
      <c r="B90" s="110"/>
      <c r="C90" s="110"/>
      <c r="D90" s="110"/>
      <c r="E90" s="110"/>
      <c r="F90" s="110"/>
      <c r="G90" s="110"/>
    </row>
    <row r="91" spans="1:7">
      <c r="A91" s="110"/>
      <c r="B91" s="110"/>
      <c r="C91" s="110"/>
      <c r="D91" s="110"/>
      <c r="E91" s="110"/>
      <c r="F91" s="110"/>
      <c r="G91" s="110"/>
    </row>
    <row r="92" spans="1:7">
      <c r="A92" s="110"/>
      <c r="B92" s="110"/>
      <c r="C92" s="110"/>
      <c r="D92" s="110"/>
      <c r="E92" s="110"/>
      <c r="F92" s="110"/>
      <c r="G92" s="110"/>
    </row>
    <row r="93" spans="1:7">
      <c r="A93" s="110"/>
      <c r="B93" s="110"/>
      <c r="C93" s="110"/>
      <c r="D93" s="110"/>
      <c r="E93" s="110"/>
      <c r="F93" s="110"/>
      <c r="G93" s="110"/>
    </row>
    <row r="94" spans="1:7">
      <c r="A94" s="110"/>
      <c r="B94" s="110"/>
      <c r="C94" s="110"/>
      <c r="D94" s="110"/>
      <c r="E94" s="110"/>
      <c r="F94" s="110"/>
      <c r="G94" s="110"/>
    </row>
    <row r="95" spans="1:7">
      <c r="A95" s="110"/>
      <c r="B95" s="110"/>
      <c r="C95" s="110"/>
      <c r="D95" s="110"/>
      <c r="E95" s="110"/>
      <c r="F95" s="110"/>
      <c r="G95" s="110"/>
    </row>
    <row r="96" spans="1:7">
      <c r="A96" s="110"/>
      <c r="B96" s="110"/>
      <c r="C96" s="110"/>
      <c r="D96" s="110"/>
      <c r="E96" s="110"/>
      <c r="F96" s="110"/>
      <c r="G96" s="110"/>
    </row>
    <row r="97" spans="1:7">
      <c r="A97" s="110"/>
      <c r="B97" s="110"/>
      <c r="C97" s="110"/>
      <c r="D97" s="110"/>
      <c r="E97" s="110"/>
      <c r="F97" s="110"/>
      <c r="G97" s="110"/>
    </row>
    <row r="98" spans="1:7">
      <c r="A98" s="110"/>
      <c r="B98" s="110"/>
      <c r="C98" s="110"/>
      <c r="D98" s="110"/>
      <c r="E98" s="110"/>
      <c r="F98" s="110"/>
      <c r="G98" s="110"/>
    </row>
    <row r="99" spans="1:7">
      <c r="A99" s="110"/>
      <c r="B99" s="110"/>
      <c r="C99" s="110"/>
      <c r="D99" s="110"/>
      <c r="E99" s="110"/>
      <c r="F99" s="110"/>
      <c r="G99" s="110"/>
    </row>
    <row r="100" spans="1:7">
      <c r="A100" s="110"/>
      <c r="B100" s="110"/>
      <c r="C100" s="110"/>
      <c r="D100" s="110"/>
      <c r="E100" s="110"/>
      <c r="F100" s="110"/>
      <c r="G100" s="110"/>
    </row>
    <row r="101" spans="1:7">
      <c r="A101" s="110"/>
      <c r="B101" s="110"/>
      <c r="C101" s="110"/>
      <c r="D101" s="110"/>
      <c r="E101" s="110"/>
      <c r="F101" s="110"/>
      <c r="G101" s="110"/>
    </row>
    <row r="102" spans="1:7">
      <c r="A102" s="110"/>
      <c r="B102" s="110"/>
      <c r="C102" s="110"/>
      <c r="D102" s="110"/>
      <c r="E102" s="110"/>
      <c r="F102" s="110"/>
      <c r="G102" s="110"/>
    </row>
    <row r="103" spans="1:7">
      <c r="A103" s="110"/>
      <c r="B103" s="110"/>
      <c r="C103" s="110"/>
      <c r="D103" s="110"/>
      <c r="E103" s="110"/>
      <c r="F103" s="110"/>
      <c r="G103" s="110"/>
    </row>
    <row r="104" spans="1:7">
      <c r="A104" s="110"/>
      <c r="B104" s="110"/>
      <c r="C104" s="110"/>
      <c r="D104" s="110"/>
      <c r="E104" s="110"/>
      <c r="F104" s="110"/>
      <c r="G104" s="110"/>
    </row>
    <row r="105" spans="1:7">
      <c r="A105" s="110"/>
      <c r="B105" s="110"/>
      <c r="C105" s="110"/>
      <c r="D105" s="110"/>
      <c r="E105" s="110"/>
      <c r="F105" s="110"/>
      <c r="G105" s="110"/>
    </row>
    <row r="106" spans="1:7">
      <c r="A106" s="110"/>
      <c r="B106" s="110"/>
      <c r="C106" s="110"/>
      <c r="D106" s="110"/>
      <c r="E106" s="110"/>
      <c r="F106" s="110"/>
      <c r="G106" s="110"/>
    </row>
    <row r="107" spans="1:7">
      <c r="A107" s="110"/>
      <c r="B107" s="110"/>
      <c r="C107" s="110"/>
      <c r="D107" s="110"/>
      <c r="E107" s="110"/>
      <c r="F107" s="110"/>
      <c r="G107" s="110"/>
    </row>
    <row r="108" spans="1:7">
      <c r="A108" s="110"/>
      <c r="B108" s="110"/>
      <c r="C108" s="110"/>
      <c r="D108" s="110"/>
      <c r="E108" s="110"/>
      <c r="F108" s="110"/>
      <c r="G108" s="110"/>
    </row>
    <row r="109" spans="1:7">
      <c r="A109" s="110"/>
      <c r="B109" s="110"/>
      <c r="C109" s="110"/>
      <c r="D109" s="110"/>
      <c r="E109" s="110"/>
      <c r="F109" s="110"/>
      <c r="G109" s="110"/>
    </row>
    <row r="110" spans="1:7">
      <c r="A110" s="110"/>
      <c r="B110" s="110"/>
      <c r="C110" s="110"/>
      <c r="D110" s="110"/>
      <c r="E110" s="110"/>
      <c r="F110" s="110"/>
      <c r="G110" s="110"/>
    </row>
    <row r="111" spans="1:7">
      <c r="A111" s="110"/>
      <c r="B111" s="110"/>
      <c r="C111" s="110"/>
      <c r="D111" s="110"/>
      <c r="E111" s="110"/>
      <c r="F111" s="110"/>
      <c r="G111" s="110"/>
    </row>
    <row r="112" spans="1:7">
      <c r="A112" s="110"/>
      <c r="B112" s="110"/>
      <c r="C112" s="110"/>
      <c r="D112" s="110"/>
      <c r="E112" s="110"/>
      <c r="F112" s="110"/>
      <c r="G112" s="110"/>
    </row>
    <row r="113" spans="1:7">
      <c r="A113" s="110"/>
      <c r="B113" s="110"/>
      <c r="C113" s="110"/>
      <c r="D113" s="110"/>
      <c r="E113" s="110"/>
      <c r="F113" s="110"/>
      <c r="G113" s="110"/>
    </row>
    <row r="114" spans="1:7">
      <c r="A114" s="110"/>
      <c r="B114" s="110"/>
      <c r="C114" s="110"/>
      <c r="D114" s="110"/>
      <c r="E114" s="110"/>
      <c r="F114" s="110"/>
      <c r="G114" s="110"/>
    </row>
    <row r="115" spans="1:7">
      <c r="A115" s="110"/>
      <c r="B115" s="110"/>
      <c r="C115" s="110"/>
      <c r="D115" s="110"/>
      <c r="E115" s="110"/>
      <c r="F115" s="110"/>
      <c r="G115" s="110"/>
    </row>
    <row r="116" spans="1:7">
      <c r="A116" s="110"/>
      <c r="B116" s="110"/>
      <c r="C116" s="110"/>
      <c r="D116" s="110"/>
      <c r="E116" s="110"/>
      <c r="F116" s="110"/>
      <c r="G116" s="110"/>
    </row>
    <row r="117" spans="1:7">
      <c r="A117" s="110"/>
      <c r="B117" s="110"/>
      <c r="C117" s="110"/>
      <c r="D117" s="110"/>
      <c r="E117" s="110"/>
      <c r="F117" s="110"/>
      <c r="G117" s="110"/>
    </row>
    <row r="118" spans="1:7">
      <c r="A118" s="110"/>
      <c r="B118" s="110"/>
      <c r="C118" s="110"/>
      <c r="D118" s="110"/>
      <c r="E118" s="110"/>
      <c r="F118" s="110"/>
      <c r="G118" s="110"/>
    </row>
    <row r="119" spans="1:7">
      <c r="A119" s="110"/>
      <c r="B119" s="110"/>
      <c r="C119" s="110"/>
      <c r="D119" s="110"/>
      <c r="E119" s="110"/>
      <c r="F119" s="110"/>
      <c r="G119" s="110"/>
    </row>
    <row r="120" spans="1:7">
      <c r="A120" s="110"/>
      <c r="B120" s="110"/>
      <c r="C120" s="110"/>
      <c r="D120" s="110"/>
      <c r="E120" s="110"/>
      <c r="F120" s="110"/>
      <c r="G120" s="110"/>
    </row>
    <row r="121" spans="1:7">
      <c r="A121" s="110"/>
      <c r="B121" s="110"/>
      <c r="C121" s="110"/>
      <c r="D121" s="110"/>
      <c r="E121" s="110"/>
      <c r="F121" s="110"/>
      <c r="G121" s="110"/>
    </row>
    <row r="122" spans="1:7">
      <c r="A122" s="110"/>
      <c r="B122" s="110"/>
      <c r="C122" s="110"/>
      <c r="D122" s="110"/>
      <c r="E122" s="110"/>
      <c r="F122" s="110"/>
      <c r="G122" s="110"/>
    </row>
    <row r="123" spans="1:7">
      <c r="A123" s="110"/>
      <c r="B123" s="110"/>
      <c r="C123" s="110"/>
      <c r="D123" s="110"/>
      <c r="E123" s="110"/>
      <c r="F123" s="110"/>
      <c r="G123" s="121"/>
    </row>
    <row r="124" spans="1:7">
      <c r="A124" s="121"/>
      <c r="B124" s="121"/>
      <c r="C124" s="121"/>
      <c r="D124" s="110"/>
      <c r="E124" s="110"/>
      <c r="F124" s="110"/>
      <c r="G124" s="121"/>
    </row>
    <row r="125" spans="1:7">
      <c r="A125" s="121"/>
      <c r="B125" s="121"/>
      <c r="C125" s="121"/>
      <c r="D125" s="110"/>
      <c r="E125" s="110"/>
      <c r="F125" s="110"/>
      <c r="G125" s="121"/>
    </row>
    <row r="126" spans="1:7">
      <c r="D126" s="110"/>
      <c r="E126" s="110"/>
      <c r="F126" s="110"/>
    </row>
    <row r="127" spans="1:7">
      <c r="D127" s="110"/>
      <c r="E127" s="110"/>
      <c r="F127" s="110"/>
    </row>
    <row r="128" spans="1:7">
      <c r="D128" s="110"/>
      <c r="E128" s="110"/>
      <c r="F128" s="110"/>
    </row>
    <row r="129" spans="4:6">
      <c r="D129" s="110"/>
      <c r="E129" s="110"/>
      <c r="F129" s="110"/>
    </row>
    <row r="130" spans="4:6">
      <c r="D130" s="110"/>
      <c r="E130" s="110"/>
      <c r="F130" s="110"/>
    </row>
    <row r="131" spans="4:6">
      <c r="D131" s="110"/>
      <c r="E131" s="110"/>
      <c r="F131" s="110"/>
    </row>
    <row r="132" spans="4:6">
      <c r="D132" s="110"/>
      <c r="E132" s="110"/>
      <c r="F132" s="110"/>
    </row>
    <row r="133" spans="4:6">
      <c r="D133" s="110"/>
      <c r="E133" s="110"/>
      <c r="F133" s="110"/>
    </row>
    <row r="134" spans="4:6">
      <c r="D134" s="110"/>
      <c r="E134" s="110"/>
      <c r="F134" s="110"/>
    </row>
    <row r="135" spans="4:6">
      <c r="D135" s="110"/>
      <c r="E135" s="110"/>
      <c r="F135" s="110"/>
    </row>
    <row r="136" spans="4:6">
      <c r="D136" s="110"/>
      <c r="E136" s="110"/>
      <c r="F136" s="110"/>
    </row>
    <row r="137" spans="4:6">
      <c r="D137" s="110"/>
      <c r="E137" s="110"/>
      <c r="F137" s="110"/>
    </row>
    <row r="138" spans="4:6">
      <c r="D138" s="110"/>
      <c r="E138" s="110"/>
      <c r="F138" s="110"/>
    </row>
    <row r="139" spans="4:6">
      <c r="D139" s="110"/>
      <c r="E139" s="110"/>
      <c r="F139" s="110"/>
    </row>
    <row r="140" spans="4:6">
      <c r="D140" s="110"/>
      <c r="E140" s="110"/>
      <c r="F140" s="110"/>
    </row>
    <row r="141" spans="4:6">
      <c r="D141" s="110"/>
      <c r="E141" s="110"/>
      <c r="F141" s="110"/>
    </row>
    <row r="142" spans="4:6">
      <c r="D142" s="110"/>
      <c r="E142" s="110"/>
      <c r="F142" s="110"/>
    </row>
    <row r="143" spans="4:6">
      <c r="D143" s="110"/>
      <c r="E143" s="110"/>
      <c r="F143" s="110"/>
    </row>
    <row r="144" spans="4:6">
      <c r="D144" s="110"/>
      <c r="E144" s="110"/>
      <c r="F144" s="110"/>
    </row>
    <row r="145" spans="4:6">
      <c r="D145" s="110"/>
      <c r="E145" s="110"/>
      <c r="F145" s="110"/>
    </row>
    <row r="146" spans="4:6">
      <c r="D146" s="110"/>
      <c r="E146" s="110"/>
      <c r="F146" s="110"/>
    </row>
    <row r="147" spans="4:6">
      <c r="D147" s="110"/>
      <c r="E147" s="110"/>
      <c r="F147" s="110"/>
    </row>
    <row r="148" spans="4:6">
      <c r="D148" s="110"/>
      <c r="E148" s="110"/>
      <c r="F148" s="110"/>
    </row>
    <row r="149" spans="4:6">
      <c r="D149" s="110"/>
      <c r="E149" s="110"/>
      <c r="F149" s="110"/>
    </row>
    <row r="150" spans="4:6">
      <c r="D150" s="110"/>
      <c r="E150" s="110"/>
      <c r="F150" s="110"/>
    </row>
    <row r="151" spans="4:6">
      <c r="D151" s="110"/>
      <c r="E151" s="110"/>
      <c r="F151" s="110"/>
    </row>
    <row r="152" spans="4:6">
      <c r="D152" s="110"/>
      <c r="E152" s="110"/>
      <c r="F152" s="110"/>
    </row>
    <row r="153" spans="4:6">
      <c r="D153" s="110"/>
      <c r="E153" s="110"/>
      <c r="F153" s="110"/>
    </row>
    <row r="154" spans="4:6">
      <c r="D154" s="110"/>
      <c r="E154" s="110"/>
      <c r="F154" s="110"/>
    </row>
    <row r="155" spans="4:6">
      <c r="D155" s="110"/>
      <c r="E155" s="110"/>
      <c r="F155" s="110"/>
    </row>
    <row r="156" spans="4:6">
      <c r="D156" s="110"/>
      <c r="E156" s="110"/>
      <c r="F156" s="110"/>
    </row>
    <row r="157" spans="4:6">
      <c r="D157" s="110"/>
      <c r="E157" s="110"/>
      <c r="F157" s="110"/>
    </row>
    <row r="158" spans="4:6">
      <c r="D158" s="110"/>
      <c r="E158" s="110"/>
      <c r="F158" s="110"/>
    </row>
    <row r="159" spans="4:6">
      <c r="D159" s="110"/>
      <c r="E159" s="110"/>
      <c r="F159" s="110"/>
    </row>
    <row r="160" spans="4:6">
      <c r="D160" s="110"/>
      <c r="E160" s="110"/>
      <c r="F160" s="110"/>
    </row>
    <row r="161" spans="4:6">
      <c r="D161" s="110"/>
      <c r="E161" s="110"/>
      <c r="F161" s="110"/>
    </row>
    <row r="162" spans="4:6">
      <c r="D162" s="110"/>
      <c r="E162" s="110"/>
      <c r="F162" s="110"/>
    </row>
    <row r="163" spans="4:6">
      <c r="D163" s="110"/>
      <c r="E163" s="110"/>
      <c r="F163" s="110"/>
    </row>
    <row r="164" spans="4:6">
      <c r="D164" s="110"/>
      <c r="E164" s="110"/>
      <c r="F164" s="110"/>
    </row>
    <row r="165" spans="4:6">
      <c r="D165" s="110"/>
      <c r="E165" s="110"/>
      <c r="F165" s="110"/>
    </row>
    <row r="166" spans="4:6">
      <c r="D166" s="110"/>
      <c r="E166" s="110"/>
      <c r="F166" s="110"/>
    </row>
    <row r="167" spans="4:6">
      <c r="D167" s="110"/>
      <c r="E167" s="110"/>
      <c r="F167" s="110"/>
    </row>
    <row r="168" spans="4:6">
      <c r="D168" s="110"/>
      <c r="E168" s="110"/>
      <c r="F168" s="110"/>
    </row>
    <row r="169" spans="4:6">
      <c r="D169" s="110"/>
      <c r="E169" s="110"/>
      <c r="F169" s="110"/>
    </row>
    <row r="170" spans="4:6">
      <c r="D170" s="110"/>
      <c r="E170" s="110"/>
      <c r="F170" s="110"/>
    </row>
    <row r="171" spans="4:6">
      <c r="D171" s="110"/>
      <c r="E171" s="110"/>
      <c r="F171" s="110"/>
    </row>
  </sheetData>
  <mergeCells count="1">
    <mergeCell ref="B1:G1"/>
  </mergeCells>
  <pageMargins left="1.1811023622047245" right="0.78740157480314965" top="0.78740157480314965" bottom="0.78740157480314965" header="0" footer="0"/>
  <pageSetup paperSize="9" scale="83" firstPageNumber="19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97"/>
  <sheetViews>
    <sheetView workbookViewId="0">
      <selection activeCell="I10" sqref="I10"/>
    </sheetView>
  </sheetViews>
  <sheetFormatPr defaultColWidth="9" defaultRowHeight="15.75"/>
  <cols>
    <col min="1" max="1" width="1.75" style="1" customWidth="1"/>
    <col min="2" max="2" width="28.25" style="1" customWidth="1"/>
    <col min="3" max="3" width="15.25" style="1" customWidth="1"/>
    <col min="4" max="4" width="13.25" style="1" customWidth="1"/>
    <col min="5" max="6" width="12.375" style="1" customWidth="1"/>
    <col min="7" max="9" width="10.625" style="1" customWidth="1"/>
    <col min="10" max="10" width="9" style="1"/>
    <col min="11" max="11" width="9" style="144"/>
    <col min="12" max="12" width="10.625" style="144" customWidth="1"/>
    <col min="13" max="13" width="12.5" style="146" customWidth="1"/>
    <col min="14" max="14" width="9" style="146"/>
    <col min="15" max="16384" width="9" style="1"/>
  </cols>
  <sheetData>
    <row r="1" spans="1:16" ht="24" customHeight="1">
      <c r="A1" s="238"/>
      <c r="B1" s="903" t="s">
        <v>674</v>
      </c>
      <c r="C1" s="903"/>
      <c r="D1" s="903"/>
      <c r="E1" s="903"/>
      <c r="F1" s="903"/>
    </row>
    <row r="2" spans="1:16" ht="15" customHeight="1">
      <c r="A2" s="106"/>
      <c r="B2" s="122"/>
    </row>
    <row r="3" spans="1:16" ht="15" customHeight="1">
      <c r="A3" s="106"/>
      <c r="B3" s="122"/>
    </row>
    <row r="4" spans="1:16" ht="20.100000000000001" customHeight="1">
      <c r="A4" s="583"/>
      <c r="B4" s="583"/>
      <c r="C4" s="584" t="s">
        <v>2</v>
      </c>
      <c r="D4" s="584" t="s">
        <v>7</v>
      </c>
      <c r="E4" s="895" t="s">
        <v>70</v>
      </c>
      <c r="F4" s="895"/>
    </row>
    <row r="5" spans="1:16" ht="20.100000000000001" customHeight="1">
      <c r="A5" s="46"/>
      <c r="B5" s="46"/>
      <c r="C5" s="37" t="s">
        <v>480</v>
      </c>
      <c r="D5" s="37" t="s">
        <v>567</v>
      </c>
      <c r="E5" s="37" t="s">
        <v>481</v>
      </c>
      <c r="F5" s="37" t="s">
        <v>568</v>
      </c>
    </row>
    <row r="6" spans="1:16" ht="20.100000000000001" customHeight="1">
      <c r="A6" s="46"/>
      <c r="B6" s="46"/>
      <c r="C6" s="11" t="s">
        <v>279</v>
      </c>
      <c r="D6" s="11" t="s">
        <v>534</v>
      </c>
      <c r="E6" s="11" t="s">
        <v>279</v>
      </c>
      <c r="F6" s="11" t="s">
        <v>534</v>
      </c>
      <c r="G6" s="145"/>
      <c r="H6" s="145"/>
      <c r="I6" s="145"/>
    </row>
    <row r="7" spans="1:16" ht="20.100000000000001" customHeight="1">
      <c r="A7" s="46"/>
      <c r="B7" s="240" t="s">
        <v>14</v>
      </c>
    </row>
    <row r="8" spans="1:16" ht="24.95" customHeight="1">
      <c r="A8" s="237"/>
      <c r="B8" s="237" t="s">
        <v>26</v>
      </c>
      <c r="C8" s="252">
        <v>8193.6134317123524</v>
      </c>
      <c r="D8" s="252">
        <v>11545.449439694781</v>
      </c>
      <c r="E8" s="253">
        <v>152.24403575598527</v>
      </c>
      <c r="F8" s="253">
        <v>108.62494255464894</v>
      </c>
    </row>
    <row r="9" spans="1:16" ht="24.95" customHeight="1">
      <c r="A9" s="118"/>
      <c r="B9" s="118" t="s">
        <v>16</v>
      </c>
      <c r="C9" s="199">
        <v>8105.3542602515663</v>
      </c>
      <c r="D9" s="199">
        <v>11480.042986183411</v>
      </c>
      <c r="E9" s="256">
        <v>152.96166527187708</v>
      </c>
      <c r="F9" s="256">
        <v>108.81853470863477</v>
      </c>
      <c r="G9" s="144"/>
      <c r="H9" s="144"/>
      <c r="I9" s="144"/>
      <c r="J9" s="144"/>
      <c r="P9" s="144"/>
    </row>
    <row r="10" spans="1:16" ht="24.95" customHeight="1">
      <c r="A10" s="118"/>
      <c r="B10" s="118" t="s">
        <v>177</v>
      </c>
      <c r="C10" s="199">
        <v>88.259171460786149</v>
      </c>
      <c r="D10" s="602">
        <v>65.406453511370103</v>
      </c>
      <c r="E10" s="257">
        <v>105.8328430116084</v>
      </c>
      <c r="F10" s="257">
        <v>82.777385778565844</v>
      </c>
      <c r="G10" s="144"/>
      <c r="H10" s="144"/>
      <c r="I10" s="144"/>
      <c r="J10" s="144"/>
      <c r="P10" s="144"/>
    </row>
    <row r="11" spans="1:16" ht="33" customHeight="1">
      <c r="A11" s="117"/>
      <c r="B11" s="236" t="s">
        <v>172</v>
      </c>
      <c r="C11" s="198">
        <v>505434.52675728744</v>
      </c>
      <c r="D11" s="603">
        <v>670222.32795621397</v>
      </c>
      <c r="E11" s="255">
        <v>194.87806960425033</v>
      </c>
      <c r="F11" s="255">
        <v>116.87425858506896</v>
      </c>
      <c r="G11" s="147"/>
      <c r="H11" s="147"/>
      <c r="I11" s="147"/>
      <c r="J11" s="144"/>
      <c r="P11" s="144"/>
    </row>
    <row r="12" spans="1:16" ht="24.95" customHeight="1">
      <c r="A12" s="118"/>
      <c r="B12" s="118" t="s">
        <v>16</v>
      </c>
      <c r="C12" s="199">
        <v>505386.40718459571</v>
      </c>
      <c r="D12" s="602">
        <v>670178.70917156572</v>
      </c>
      <c r="E12" s="257">
        <v>194.91192550780602</v>
      </c>
      <c r="F12" s="257">
        <v>116.87842434943857</v>
      </c>
      <c r="G12" s="146"/>
      <c r="H12" s="146"/>
      <c r="I12" s="146"/>
      <c r="J12" s="144"/>
      <c r="P12" s="144"/>
    </row>
    <row r="13" spans="1:16" ht="24.95" customHeight="1">
      <c r="A13" s="118"/>
      <c r="B13" s="118" t="s">
        <v>177</v>
      </c>
      <c r="C13" s="199">
        <v>48.119572691717984</v>
      </c>
      <c r="D13" s="199">
        <v>43.618784648187635</v>
      </c>
      <c r="E13" s="256">
        <v>71.426654712152015</v>
      </c>
      <c r="F13" s="256">
        <v>75.518821028006556</v>
      </c>
      <c r="G13" s="144"/>
      <c r="H13" s="144"/>
      <c r="I13" s="144"/>
      <c r="J13" s="144"/>
      <c r="P13" s="144"/>
    </row>
    <row r="14" spans="1:16" ht="24.95" customHeight="1">
      <c r="A14" s="117"/>
      <c r="B14" s="236" t="s">
        <v>17</v>
      </c>
      <c r="C14" s="198">
        <v>0</v>
      </c>
      <c r="D14" s="603">
        <v>0</v>
      </c>
      <c r="E14" s="255"/>
      <c r="F14" s="255"/>
      <c r="G14" s="147"/>
      <c r="H14" s="147"/>
      <c r="I14" s="147"/>
      <c r="J14" s="144"/>
      <c r="P14" s="144"/>
    </row>
    <row r="15" spans="1:16" ht="29.25" customHeight="1">
      <c r="A15" s="118"/>
      <c r="B15" s="117" t="s">
        <v>27</v>
      </c>
      <c r="C15" s="198">
        <v>10504.768981574558</v>
      </c>
      <c r="D15" s="603">
        <v>12493.699765329717</v>
      </c>
      <c r="E15" s="255">
        <v>78.294861555838338</v>
      </c>
      <c r="F15" s="255">
        <v>101.43644733838546</v>
      </c>
      <c r="G15" s="144"/>
      <c r="H15" s="144"/>
      <c r="I15" s="144"/>
      <c r="J15" s="144"/>
      <c r="P15" s="144"/>
    </row>
    <row r="16" spans="1:16" ht="24.95" customHeight="1">
      <c r="A16" s="118"/>
      <c r="B16" s="118" t="s">
        <v>16</v>
      </c>
      <c r="C16" s="199">
        <v>5399.6573643783449</v>
      </c>
      <c r="D16" s="199">
        <v>5660.068871366022</v>
      </c>
      <c r="E16" s="256">
        <v>195.19284086275263</v>
      </c>
      <c r="F16" s="256">
        <v>121.69877951816662</v>
      </c>
      <c r="H16" s="144"/>
      <c r="I16" s="144"/>
      <c r="J16" s="144"/>
      <c r="P16" s="144"/>
    </row>
    <row r="17" spans="1:16" ht="24.95" customHeight="1">
      <c r="A17" s="117"/>
      <c r="B17" s="239" t="s">
        <v>177</v>
      </c>
      <c r="C17" s="199">
        <v>5105.1116171962112</v>
      </c>
      <c r="D17" s="602">
        <v>6833.6308939636929</v>
      </c>
      <c r="E17" s="257">
        <v>47.649891774563088</v>
      </c>
      <c r="F17" s="257">
        <v>89.143324213329976</v>
      </c>
      <c r="G17" s="106"/>
      <c r="H17" s="147"/>
      <c r="I17" s="147"/>
      <c r="J17" s="144"/>
      <c r="P17" s="144"/>
    </row>
    <row r="18" spans="1:16" ht="24.95" customHeight="1">
      <c r="A18" s="118"/>
      <c r="B18" s="117" t="s">
        <v>173</v>
      </c>
      <c r="C18" s="198">
        <v>1100183.6212271461</v>
      </c>
      <c r="D18" s="198">
        <v>1216878.4414013119</v>
      </c>
      <c r="E18" s="254">
        <v>93.998146176116123</v>
      </c>
      <c r="F18" s="254">
        <v>100.30264658569273</v>
      </c>
      <c r="H18" s="144"/>
      <c r="I18" s="144"/>
      <c r="J18" s="144"/>
      <c r="P18" s="144"/>
    </row>
    <row r="19" spans="1:16" ht="24.95" customHeight="1">
      <c r="A19" s="237"/>
      <c r="B19" s="110" t="s">
        <v>16</v>
      </c>
      <c r="C19" s="197">
        <v>518841.79194637411</v>
      </c>
      <c r="D19" s="197">
        <v>496610.27735117293</v>
      </c>
      <c r="E19" s="258">
        <v>110.57390514728699</v>
      </c>
      <c r="F19" s="258">
        <v>114.49508342980539</v>
      </c>
    </row>
    <row r="20" spans="1:16" ht="22.5" customHeight="1">
      <c r="A20" s="117"/>
      <c r="B20" s="110" t="s">
        <v>177</v>
      </c>
      <c r="C20" s="197">
        <v>581341.82928077201</v>
      </c>
      <c r="D20" s="197">
        <v>720268.1640501389</v>
      </c>
      <c r="E20" s="258">
        <v>82.982990710821539</v>
      </c>
      <c r="F20" s="258">
        <v>92.405177715015412</v>
      </c>
    </row>
    <row r="21" spans="1:16" ht="20.100000000000001" customHeight="1">
      <c r="A21" s="119"/>
      <c r="B21" s="120"/>
    </row>
    <row r="22" spans="1:16" ht="20.100000000000001" customHeight="1">
      <c r="A22" s="120"/>
      <c r="B22" s="120"/>
    </row>
    <row r="23" spans="1:16" ht="20.100000000000001" customHeight="1">
      <c r="A23" s="120"/>
      <c r="B23" s="120"/>
    </row>
    <row r="24" spans="1:16" ht="20.100000000000001" customHeight="1">
      <c r="A24" s="119"/>
      <c r="B24" s="120"/>
    </row>
    <row r="25" spans="1:16" ht="20.100000000000001" customHeight="1">
      <c r="A25" s="118"/>
      <c r="B25" s="118"/>
    </row>
    <row r="26" spans="1:16" ht="20.100000000000001" customHeight="1">
      <c r="A26" s="118"/>
      <c r="B26" s="118"/>
    </row>
    <row r="27" spans="1:16" ht="14.1" customHeight="1">
      <c r="A27" s="118"/>
      <c r="B27" s="118"/>
    </row>
    <row r="28" spans="1:16" ht="14.1" customHeight="1">
      <c r="A28" s="118"/>
      <c r="B28" s="118"/>
    </row>
    <row r="29" spans="1:16" ht="14.1" customHeight="1">
      <c r="A29" s="118"/>
      <c r="B29" s="118"/>
    </row>
    <row r="30" spans="1:16" ht="14.1" customHeight="1">
      <c r="A30" s="117"/>
      <c r="B30" s="236"/>
    </row>
    <row r="31" spans="1:16" ht="14.1" customHeight="1">
      <c r="A31" s="119"/>
      <c r="B31" s="120"/>
    </row>
    <row r="32" spans="1:16" ht="14.1" customHeight="1">
      <c r="A32" s="119"/>
      <c r="B32" s="120"/>
    </row>
    <row r="33" spans="1:2" ht="14.1" customHeight="1">
      <c r="A33" s="120"/>
      <c r="B33" s="120"/>
    </row>
    <row r="34" spans="1:2" ht="14.1" customHeight="1">
      <c r="A34" s="120"/>
      <c r="B34" s="120"/>
    </row>
    <row r="35" spans="1:2" ht="14.1" customHeight="1">
      <c r="A35" s="119"/>
      <c r="B35" s="120"/>
    </row>
    <row r="36" spans="1:2" ht="14.1" customHeight="1">
      <c r="A36" s="118"/>
      <c r="B36" s="118"/>
    </row>
    <row r="37" spans="1:2" ht="14.1" customHeight="1">
      <c r="A37" s="118"/>
      <c r="B37" s="118"/>
    </row>
    <row r="38" spans="1:2" ht="14.1" customHeight="1">
      <c r="A38" s="118"/>
      <c r="B38" s="118"/>
    </row>
    <row r="39" spans="1:2" ht="14.1" customHeight="1">
      <c r="A39" s="118"/>
      <c r="B39" s="118"/>
    </row>
    <row r="40" spans="1:2" ht="14.1" customHeight="1">
      <c r="A40" s="118"/>
      <c r="B40" s="118"/>
    </row>
    <row r="43" spans="1:2">
      <c r="B43" s="2"/>
    </row>
    <row r="44" spans="1:2">
      <c r="B44" s="2"/>
    </row>
    <row r="45" spans="1:2">
      <c r="B45" s="2"/>
    </row>
    <row r="46" spans="1:2">
      <c r="B46" s="2"/>
    </row>
    <row r="47" spans="1:2">
      <c r="B47" s="2"/>
    </row>
    <row r="48" spans="1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</sheetData>
  <mergeCells count="2">
    <mergeCell ref="B1:F1"/>
    <mergeCell ref="E4:F4"/>
  </mergeCells>
  <pageMargins left="1.1811023622047245" right="0.78740157480314965" top="0.78740157480314965" bottom="0.78740157480314965" header="0" footer="0"/>
  <pageSetup paperSize="9" scale="68" firstPageNumber="19" fitToHeight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38"/>
  <sheetViews>
    <sheetView zoomScaleNormal="100" workbookViewId="0">
      <selection activeCell="J14" sqref="J14"/>
    </sheetView>
  </sheetViews>
  <sheetFormatPr defaultColWidth="8" defaultRowHeight="12.75"/>
  <cols>
    <col min="1" max="1" width="35.25" style="325" customWidth="1"/>
    <col min="2" max="2" width="13.125" style="325" customWidth="1"/>
    <col min="3" max="3" width="12.875" style="325" customWidth="1"/>
    <col min="4" max="4" width="10.25" style="325" customWidth="1"/>
    <col min="5" max="5" width="8" style="325" customWidth="1"/>
    <col min="6" max="16384" width="8" style="325"/>
  </cols>
  <sheetData>
    <row r="1" spans="1:5" s="324" customFormat="1" ht="31.5" customHeight="1">
      <c r="A1" s="905" t="s">
        <v>606</v>
      </c>
      <c r="B1" s="905"/>
      <c r="C1" s="906"/>
      <c r="D1" s="906"/>
    </row>
    <row r="3" spans="1:5" s="321" customFormat="1" ht="15.75">
      <c r="A3" s="393"/>
      <c r="B3" s="393"/>
      <c r="C3" s="910" t="s">
        <v>397</v>
      </c>
      <c r="D3" s="910"/>
      <c r="E3" s="394"/>
    </row>
    <row r="4" spans="1:5" s="321" customFormat="1" ht="15.75" customHeight="1">
      <c r="A4" s="911"/>
      <c r="B4" s="907" t="s">
        <v>478</v>
      </c>
      <c r="C4" s="907" t="s">
        <v>329</v>
      </c>
      <c r="D4" s="907" t="s">
        <v>330</v>
      </c>
      <c r="E4" s="395"/>
    </row>
    <row r="5" spans="1:5" s="322" customFormat="1">
      <c r="A5" s="912"/>
      <c r="B5" s="908"/>
      <c r="C5" s="908"/>
      <c r="D5" s="908"/>
    </row>
    <row r="6" spans="1:5" s="321" customFormat="1" ht="34.5" customHeight="1">
      <c r="A6" s="912"/>
      <c r="B6" s="909"/>
      <c r="C6" s="909"/>
      <c r="D6" s="909"/>
      <c r="E6" s="396"/>
    </row>
    <row r="7" spans="1:5" ht="31.5">
      <c r="A7" s="397" t="s">
        <v>213</v>
      </c>
      <c r="B7" s="398">
        <v>8339729.4003910003</v>
      </c>
      <c r="C7" s="399">
        <v>102.97489096412033</v>
      </c>
      <c r="D7" s="399">
        <v>100</v>
      </c>
      <c r="E7" s="400"/>
    </row>
    <row r="8" spans="1:5" s="765" customFormat="1" ht="18.75" customHeight="1">
      <c r="A8" s="401" t="s">
        <v>138</v>
      </c>
      <c r="B8" s="398">
        <v>7354512.6800519992</v>
      </c>
      <c r="C8" s="399">
        <v>102.77573488149638</v>
      </c>
      <c r="D8" s="399">
        <f>B8/B$7%</f>
        <v>88.186466574169529</v>
      </c>
      <c r="E8" s="764"/>
    </row>
    <row r="9" spans="1:5" ht="15.75">
      <c r="A9" s="402" t="s">
        <v>214</v>
      </c>
      <c r="B9" s="403">
        <v>40002.030702000004</v>
      </c>
      <c r="C9" s="404">
        <v>72.367131257837769</v>
      </c>
      <c r="D9" s="404">
        <f t="shared" ref="D9:D29" si="0">B9/B$7%</f>
        <v>0.47965621882317361</v>
      </c>
      <c r="E9" s="400"/>
    </row>
    <row r="10" spans="1:5" ht="18" customHeight="1">
      <c r="A10" s="402" t="s">
        <v>139</v>
      </c>
      <c r="B10" s="403">
        <v>5391787.3003329998</v>
      </c>
      <c r="C10" s="404">
        <v>106.02923222175518</v>
      </c>
      <c r="D10" s="404">
        <f t="shared" si="0"/>
        <v>64.651825514628939</v>
      </c>
      <c r="E10" s="400"/>
    </row>
    <row r="11" spans="1:5" ht="31.5">
      <c r="A11" s="402" t="s">
        <v>140</v>
      </c>
      <c r="B11" s="403">
        <v>723797.10190400004</v>
      </c>
      <c r="C11" s="404">
        <v>131.61133153583489</v>
      </c>
      <c r="D11" s="404">
        <f t="shared" si="0"/>
        <v>8.6789039206723597</v>
      </c>
      <c r="E11" s="400"/>
    </row>
    <row r="12" spans="1:5" ht="18" customHeight="1">
      <c r="A12" s="402" t="s">
        <v>141</v>
      </c>
      <c r="B12" s="403">
        <v>506111.01218299998</v>
      </c>
      <c r="C12" s="404">
        <v>108.98891581132187</v>
      </c>
      <c r="D12" s="404">
        <f t="shared" si="0"/>
        <v>6.0686742684873138</v>
      </c>
      <c r="E12" s="400"/>
    </row>
    <row r="13" spans="1:5" s="405" customFormat="1" ht="18.75" customHeight="1">
      <c r="A13" s="402" t="s">
        <v>142</v>
      </c>
      <c r="B13" s="403">
        <v>58102.199782999996</v>
      </c>
      <c r="C13" s="404">
        <v>75.659161841946371</v>
      </c>
      <c r="D13" s="404">
        <f t="shared" si="0"/>
        <v>0.69669166700152074</v>
      </c>
      <c r="E13" s="400"/>
    </row>
    <row r="14" spans="1:5" ht="19.5" customHeight="1">
      <c r="A14" s="402" t="s">
        <v>143</v>
      </c>
      <c r="B14" s="403">
        <v>135006.410592</v>
      </c>
      <c r="C14" s="404">
        <v>93.95822449148595</v>
      </c>
      <c r="D14" s="404">
        <f t="shared" si="0"/>
        <v>1.6188344262785115</v>
      </c>
      <c r="E14" s="400"/>
    </row>
    <row r="15" spans="1:5" ht="15.75">
      <c r="A15" s="402" t="s">
        <v>215</v>
      </c>
      <c r="B15" s="406">
        <v>96625.734389000005</v>
      </c>
      <c r="C15" s="404">
        <v>99.89208255433762</v>
      </c>
      <c r="D15" s="404">
        <f t="shared" si="0"/>
        <v>1.1586195396755894</v>
      </c>
      <c r="E15" s="400"/>
    </row>
    <row r="16" spans="1:5" ht="17.25" customHeight="1">
      <c r="A16" s="402" t="s">
        <v>144</v>
      </c>
      <c r="B16" s="403">
        <v>370197.28097700002</v>
      </c>
      <c r="C16" s="404">
        <v>55.865388031064782</v>
      </c>
      <c r="D16" s="404">
        <f t="shared" si="0"/>
        <v>4.4389603451599235</v>
      </c>
      <c r="E16" s="400"/>
    </row>
    <row r="17" spans="1:5" ht="31.5">
      <c r="A17" s="402" t="s">
        <v>145</v>
      </c>
      <c r="B17" s="403">
        <v>5073.5042380000004</v>
      </c>
      <c r="C17" s="404">
        <v>67.449792056945057</v>
      </c>
      <c r="D17" s="404">
        <f t="shared" si="0"/>
        <v>6.0835358012481001E-2</v>
      </c>
      <c r="E17" s="400"/>
    </row>
    <row r="18" spans="1:5" ht="15.75">
      <c r="A18" s="402" t="s">
        <v>146</v>
      </c>
      <c r="B18" s="403">
        <v>2240.332977</v>
      </c>
      <c r="C18" s="404">
        <v>30.611626845537167</v>
      </c>
      <c r="D18" s="404">
        <f t="shared" si="0"/>
        <v>2.6863377328465405E-2</v>
      </c>
      <c r="E18" s="400"/>
    </row>
    <row r="19" spans="1:5" ht="15.75">
      <c r="A19" s="402" t="s">
        <v>147</v>
      </c>
      <c r="B19" s="403">
        <v>121161.639284</v>
      </c>
      <c r="C19" s="404">
        <v>124.86713697669235</v>
      </c>
      <c r="D19" s="404">
        <f t="shared" si="0"/>
        <v>1.4528245877896164</v>
      </c>
      <c r="E19" s="400"/>
    </row>
    <row r="20" spans="1:5" ht="31.5">
      <c r="A20" s="402" t="s">
        <v>148</v>
      </c>
      <c r="B20" s="403">
        <v>1033.8670790000001</v>
      </c>
      <c r="C20" s="404">
        <v>16.993417190461916</v>
      </c>
      <c r="D20" s="404">
        <f t="shared" si="0"/>
        <v>1.2396889987240211E-2</v>
      </c>
      <c r="E20" s="400"/>
    </row>
    <row r="21" spans="1:5" ht="47.25">
      <c r="A21" s="402" t="s">
        <v>216</v>
      </c>
      <c r="B21" s="403">
        <v>0</v>
      </c>
      <c r="C21" s="407" t="s">
        <v>373</v>
      </c>
      <c r="D21" s="404">
        <f t="shared" si="0"/>
        <v>0</v>
      </c>
      <c r="E21" s="400"/>
    </row>
    <row r="22" spans="1:5" s="765" customFormat="1" ht="39.75" customHeight="1">
      <c r="A22" s="401" t="s">
        <v>149</v>
      </c>
      <c r="B22" s="407">
        <v>0</v>
      </c>
      <c r="C22" s="407" t="s">
        <v>373</v>
      </c>
      <c r="D22" s="399">
        <f t="shared" si="0"/>
        <v>0</v>
      </c>
      <c r="E22" s="764"/>
    </row>
    <row r="23" spans="1:5" s="765" customFormat="1" ht="31.5">
      <c r="A23" s="401" t="s">
        <v>150</v>
      </c>
      <c r="B23" s="407">
        <v>984306.82033899997</v>
      </c>
      <c r="C23" s="399">
        <v>104.46281803314588</v>
      </c>
      <c r="D23" s="399">
        <f t="shared" si="0"/>
        <v>11.802622999888362</v>
      </c>
      <c r="E23" s="764"/>
    </row>
    <row r="24" spans="1:5" ht="18.75" customHeight="1">
      <c r="A24" s="402" t="s">
        <v>217</v>
      </c>
      <c r="B24" s="403">
        <v>984306.82033899997</v>
      </c>
      <c r="C24" s="404">
        <v>104.46281803314588</v>
      </c>
      <c r="D24" s="404">
        <f t="shared" si="0"/>
        <v>11.802622999888362</v>
      </c>
      <c r="E24" s="400"/>
    </row>
    <row r="25" spans="1:5" ht="19.5" customHeight="1">
      <c r="A25" s="402" t="s">
        <v>218</v>
      </c>
      <c r="B25" s="403">
        <v>818539.308555</v>
      </c>
      <c r="C25" s="404">
        <v>160.01709651358681</v>
      </c>
      <c r="D25" s="404">
        <f t="shared" si="0"/>
        <v>9.8149384621115345</v>
      </c>
      <c r="E25" s="400"/>
    </row>
    <row r="26" spans="1:5" s="765" customFormat="1" ht="15.75">
      <c r="A26" s="401" t="s">
        <v>219</v>
      </c>
      <c r="B26" s="407">
        <v>0</v>
      </c>
      <c r="C26" s="407" t="s">
        <v>373</v>
      </c>
      <c r="D26" s="399">
        <f t="shared" si="0"/>
        <v>0</v>
      </c>
      <c r="E26" s="764"/>
    </row>
    <row r="27" spans="1:5" s="765" customFormat="1" ht="15.75">
      <c r="A27" s="408" t="s">
        <v>220</v>
      </c>
      <c r="B27" s="398">
        <v>909.9</v>
      </c>
      <c r="C27" s="399">
        <v>138.07411822308131</v>
      </c>
      <c r="D27" s="399">
        <f t="shared" si="0"/>
        <v>1.0910425942085605E-2</v>
      </c>
    </row>
    <row r="28" spans="1:5" s="765" customFormat="1" ht="31.5">
      <c r="A28" s="323" t="s">
        <v>221</v>
      </c>
      <c r="B28" s="407">
        <v>0</v>
      </c>
      <c r="C28" s="407" t="s">
        <v>373</v>
      </c>
      <c r="D28" s="399">
        <f t="shared" si="0"/>
        <v>0</v>
      </c>
    </row>
    <row r="29" spans="1:5" s="765" customFormat="1" ht="33.75" customHeight="1">
      <c r="A29" s="766" t="s">
        <v>231</v>
      </c>
      <c r="B29" s="398">
        <v>0</v>
      </c>
      <c r="C29" s="407" t="s">
        <v>373</v>
      </c>
      <c r="D29" s="399">
        <f t="shared" si="0"/>
        <v>0</v>
      </c>
    </row>
    <row r="30" spans="1:5" ht="20.100000000000001" customHeight="1">
      <c r="A30" s="409"/>
      <c r="B30" s="410"/>
      <c r="C30" s="410"/>
      <c r="D30" s="410"/>
    </row>
    <row r="31" spans="1:5" ht="20.100000000000001" customHeight="1">
      <c r="A31" s="411" t="s">
        <v>607</v>
      </c>
      <c r="B31" s="324"/>
      <c r="C31" s="324"/>
    </row>
    <row r="32" spans="1:5" ht="20.100000000000001" customHeight="1">
      <c r="A32" s="324"/>
      <c r="B32" s="324"/>
      <c r="C32" s="324"/>
    </row>
    <row r="33" spans="1:3" ht="20.100000000000001" customHeight="1">
      <c r="A33" s="324"/>
      <c r="B33" s="324"/>
      <c r="C33" s="324"/>
    </row>
    <row r="34" spans="1:3" ht="20.100000000000001" customHeight="1">
      <c r="A34" s="324"/>
      <c r="B34" s="324"/>
      <c r="C34" s="324"/>
    </row>
    <row r="35" spans="1:3" ht="20.100000000000001" customHeight="1">
      <c r="A35" s="324"/>
      <c r="B35" s="324"/>
      <c r="C35" s="324"/>
    </row>
    <row r="36" spans="1:3" ht="15.75">
      <c r="A36" s="324"/>
      <c r="B36" s="324"/>
      <c r="C36" s="324"/>
    </row>
    <row r="37" spans="1:3" ht="15.75">
      <c r="A37" s="324"/>
      <c r="B37" s="324"/>
      <c r="C37" s="324"/>
    </row>
    <row r="38" spans="1:3" ht="15.75">
      <c r="A38" s="324"/>
      <c r="B38" s="324"/>
      <c r="C38" s="324"/>
    </row>
  </sheetData>
  <mergeCells count="6">
    <mergeCell ref="A1:D1"/>
    <mergeCell ref="B4:B6"/>
    <mergeCell ref="C4:C6"/>
    <mergeCell ref="D4:D6"/>
    <mergeCell ref="C3:D3"/>
    <mergeCell ref="A4:A6"/>
  </mergeCells>
  <pageMargins left="0.7" right="0.4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45"/>
  <sheetViews>
    <sheetView zoomScaleNormal="100" workbookViewId="0">
      <selection activeCell="I12" sqref="I12"/>
    </sheetView>
  </sheetViews>
  <sheetFormatPr defaultColWidth="8" defaultRowHeight="12.75"/>
  <cols>
    <col min="1" max="1" width="35.25" style="325" customWidth="1"/>
    <col min="2" max="2" width="13.375" style="325" customWidth="1"/>
    <col min="3" max="3" width="14" style="325" customWidth="1"/>
    <col min="4" max="4" width="10.625" style="325" customWidth="1"/>
    <col min="5" max="5" width="11.875" style="325" bestFit="1" customWidth="1"/>
    <col min="6" max="16384" width="8" style="325"/>
  </cols>
  <sheetData>
    <row r="1" spans="1:6" s="324" customFormat="1" ht="30.75" customHeight="1">
      <c r="A1" s="905" t="s">
        <v>608</v>
      </c>
      <c r="B1" s="905"/>
      <c r="C1" s="906"/>
      <c r="D1" s="906"/>
    </row>
    <row r="3" spans="1:6" s="321" customFormat="1" ht="15.75">
      <c r="A3" s="393"/>
      <c r="B3" s="393"/>
      <c r="C3" s="913" t="s">
        <v>397</v>
      </c>
      <c r="D3" s="913"/>
      <c r="E3" s="394"/>
    </row>
    <row r="4" spans="1:6" s="321" customFormat="1" ht="15.75">
      <c r="A4" s="911"/>
      <c r="B4" s="907" t="s">
        <v>479</v>
      </c>
      <c r="C4" s="907" t="s">
        <v>535</v>
      </c>
      <c r="D4" s="907" t="s">
        <v>536</v>
      </c>
      <c r="E4" s="395"/>
    </row>
    <row r="5" spans="1:6" s="322" customFormat="1">
      <c r="A5" s="912"/>
      <c r="B5" s="908"/>
      <c r="C5" s="908"/>
      <c r="D5" s="908"/>
    </row>
    <row r="6" spans="1:6" s="321" customFormat="1" ht="38.25" customHeight="1">
      <c r="A6" s="912"/>
      <c r="B6" s="909"/>
      <c r="C6" s="909"/>
      <c r="D6" s="909"/>
      <c r="E6" s="396"/>
    </row>
    <row r="7" spans="1:6" s="321" customFormat="1" ht="30.75" customHeight="1">
      <c r="A7" s="326" t="s">
        <v>151</v>
      </c>
      <c r="B7" s="412">
        <v>6713220.3031489998</v>
      </c>
      <c r="C7" s="205">
        <v>84.558351080788114</v>
      </c>
      <c r="D7" s="413">
        <v>100</v>
      </c>
      <c r="E7" s="396"/>
      <c r="F7" s="332"/>
    </row>
    <row r="8" spans="1:6" s="513" customFormat="1" ht="21" customHeight="1">
      <c r="A8" s="327" t="s">
        <v>152</v>
      </c>
      <c r="B8" s="414">
        <v>3637566.0064369999</v>
      </c>
      <c r="C8" s="205">
        <v>67.503052561395563</v>
      </c>
      <c r="D8" s="415">
        <f>B8/B$7%</f>
        <v>54.185112988630962</v>
      </c>
      <c r="E8" s="767"/>
    </row>
    <row r="9" spans="1:6" s="513" customFormat="1" ht="21" customHeight="1">
      <c r="A9" s="327" t="s">
        <v>153</v>
      </c>
      <c r="B9" s="415">
        <v>11974.899358999999</v>
      </c>
      <c r="C9" s="205">
        <v>91.688751917484808</v>
      </c>
      <c r="D9" s="415">
        <f t="shared" ref="D9:D24" si="0">B9/B$7%</f>
        <v>0.17837786961025068</v>
      </c>
      <c r="E9" s="768"/>
    </row>
    <row r="10" spans="1:6" s="513" customFormat="1" ht="21" customHeight="1">
      <c r="A10" s="327" t="s">
        <v>154</v>
      </c>
      <c r="B10" s="414">
        <v>3063679.397353</v>
      </c>
      <c r="C10" s="205">
        <v>120.74309516741467</v>
      </c>
      <c r="D10" s="415">
        <f t="shared" si="0"/>
        <v>45.636509141758779</v>
      </c>
      <c r="E10" s="768"/>
    </row>
    <row r="11" spans="1:6" s="321" customFormat="1" ht="21" customHeight="1">
      <c r="A11" s="328" t="s">
        <v>155</v>
      </c>
      <c r="B11" s="417">
        <v>111613.46737699999</v>
      </c>
      <c r="C11" s="616">
        <v>85.506122904934628</v>
      </c>
      <c r="D11" s="418">
        <f t="shared" si="0"/>
        <v>1.6625920547348187</v>
      </c>
      <c r="E11" s="416"/>
    </row>
    <row r="12" spans="1:6" s="321" customFormat="1" ht="21" customHeight="1">
      <c r="A12" s="328" t="s">
        <v>156</v>
      </c>
      <c r="B12" s="417">
        <v>323590.823539</v>
      </c>
      <c r="C12" s="616">
        <v>118.14802930430112</v>
      </c>
      <c r="D12" s="418">
        <f t="shared" si="0"/>
        <v>4.8202026587331241</v>
      </c>
      <c r="E12" s="416"/>
    </row>
    <row r="13" spans="1:6" s="321" customFormat="1" ht="21" customHeight="1">
      <c r="A13" s="328" t="s">
        <v>157</v>
      </c>
      <c r="B13" s="417">
        <v>1074457.8869729999</v>
      </c>
      <c r="C13" s="616">
        <v>128.49650117638558</v>
      </c>
      <c r="D13" s="418">
        <f t="shared" si="0"/>
        <v>16.005103936020081</v>
      </c>
      <c r="E13" s="416"/>
    </row>
    <row r="14" spans="1:6" s="321" customFormat="1" ht="31.5">
      <c r="A14" s="328" t="s">
        <v>158</v>
      </c>
      <c r="B14" s="417">
        <v>113397.914259</v>
      </c>
      <c r="C14" s="616">
        <v>71.186024532140181</v>
      </c>
      <c r="D14" s="418">
        <f t="shared" si="0"/>
        <v>1.6891731410305115</v>
      </c>
      <c r="E14" s="416"/>
    </row>
    <row r="15" spans="1:6" s="321" customFormat="1" ht="21" customHeight="1">
      <c r="A15" s="328" t="s">
        <v>159</v>
      </c>
      <c r="B15" s="417">
        <v>1548.812529</v>
      </c>
      <c r="C15" s="616">
        <v>15.084191288501295</v>
      </c>
      <c r="D15" s="418">
        <f t="shared" si="0"/>
        <v>2.3071081523624238E-2</v>
      </c>
      <c r="E15" s="416"/>
    </row>
    <row r="16" spans="1:6" s="321" customFormat="1" ht="21" customHeight="1">
      <c r="A16" s="328" t="s">
        <v>160</v>
      </c>
      <c r="B16" s="417">
        <v>44925.304295000002</v>
      </c>
      <c r="C16" s="616">
        <v>104.63196310487133</v>
      </c>
      <c r="D16" s="418">
        <f t="shared" si="0"/>
        <v>0.66920646524778415</v>
      </c>
      <c r="E16" s="416"/>
    </row>
    <row r="17" spans="1:5" s="321" customFormat="1" ht="31.5">
      <c r="A17" s="328" t="s">
        <v>161</v>
      </c>
      <c r="B17" s="417">
        <v>8575.6264260000007</v>
      </c>
      <c r="C17" s="616">
        <v>114.52234515283763</v>
      </c>
      <c r="D17" s="418">
        <f t="shared" si="0"/>
        <v>0.12774236564197652</v>
      </c>
      <c r="E17" s="416"/>
    </row>
    <row r="18" spans="1:5" s="321" customFormat="1" ht="21" customHeight="1">
      <c r="A18" s="328" t="s">
        <v>162</v>
      </c>
      <c r="B18" s="417">
        <v>11764.032359000001</v>
      </c>
      <c r="C18" s="616">
        <v>132.1522597423305</v>
      </c>
      <c r="D18" s="418">
        <f t="shared" si="0"/>
        <v>0.17523679885019999</v>
      </c>
      <c r="E18" s="416"/>
    </row>
    <row r="19" spans="1:5" s="321" customFormat="1" ht="21" customHeight="1">
      <c r="A19" s="328" t="s">
        <v>163</v>
      </c>
      <c r="B19" s="417">
        <v>74869.717747999995</v>
      </c>
      <c r="C19" s="616">
        <v>150.97706376501733</v>
      </c>
      <c r="D19" s="418">
        <f t="shared" si="0"/>
        <v>1.1152578698017779</v>
      </c>
      <c r="E19" s="416"/>
    </row>
    <row r="20" spans="1:5" s="321" customFormat="1" ht="21" customHeight="1">
      <c r="A20" s="328" t="s">
        <v>164</v>
      </c>
      <c r="B20" s="417">
        <v>308080.03917599999</v>
      </c>
      <c r="C20" s="616">
        <v>113.7428951564285</v>
      </c>
      <c r="D20" s="418">
        <f t="shared" si="0"/>
        <v>4.5891543143830313</v>
      </c>
      <c r="E20" s="416"/>
    </row>
    <row r="21" spans="1:5" s="321" customFormat="1" ht="21" customHeight="1">
      <c r="A21" s="328" t="s">
        <v>165</v>
      </c>
      <c r="B21" s="417">
        <v>604250.65549799998</v>
      </c>
      <c r="C21" s="616">
        <v>134.25516431670931</v>
      </c>
      <c r="D21" s="418">
        <f t="shared" si="0"/>
        <v>9.0009060959099081</v>
      </c>
    </row>
    <row r="22" spans="1:5" s="321" customFormat="1" ht="21" customHeight="1">
      <c r="A22" s="328" t="s">
        <v>166</v>
      </c>
      <c r="B22" s="417">
        <v>271901.11544700002</v>
      </c>
      <c r="C22" s="616">
        <v>93.2518473629939</v>
      </c>
      <c r="D22" s="418">
        <f t="shared" si="0"/>
        <v>4.050233765149315</v>
      </c>
    </row>
    <row r="23" spans="1:5" s="321" customFormat="1" ht="21" customHeight="1">
      <c r="A23" s="328" t="s">
        <v>167</v>
      </c>
      <c r="B23" s="419">
        <v>0</v>
      </c>
      <c r="C23" s="627" t="s">
        <v>373</v>
      </c>
      <c r="D23" s="418">
        <f t="shared" si="0"/>
        <v>0</v>
      </c>
    </row>
    <row r="24" spans="1:5" s="321" customFormat="1" ht="21" customHeight="1">
      <c r="A24" s="328" t="s">
        <v>168</v>
      </c>
      <c r="B24" s="417">
        <v>114704.001727</v>
      </c>
      <c r="C24" s="616">
        <v>1989.3701916544755</v>
      </c>
      <c r="D24" s="418">
        <f t="shared" si="0"/>
        <v>1.7086285947326245</v>
      </c>
    </row>
    <row r="25" spans="1:5" s="513" customFormat="1" ht="21" customHeight="1">
      <c r="A25" s="327" t="s">
        <v>169</v>
      </c>
      <c r="B25" s="626">
        <v>0</v>
      </c>
      <c r="C25" s="626">
        <v>0</v>
      </c>
      <c r="D25" s="626">
        <v>0</v>
      </c>
    </row>
    <row r="26" spans="1:5" s="513" customFormat="1" ht="21" customHeight="1">
      <c r="A26" s="327" t="s">
        <v>170</v>
      </c>
      <c r="B26" s="626">
        <v>0</v>
      </c>
      <c r="C26" s="626">
        <v>0</v>
      </c>
      <c r="D26" s="626">
        <v>0</v>
      </c>
      <c r="E26" s="514"/>
    </row>
    <row r="27" spans="1:5" s="513" customFormat="1" ht="21" customHeight="1">
      <c r="A27" s="327" t="s">
        <v>171</v>
      </c>
      <c r="B27" s="626">
        <v>0</v>
      </c>
      <c r="C27" s="626">
        <v>0</v>
      </c>
      <c r="D27" s="626">
        <v>0</v>
      </c>
      <c r="E27" s="515"/>
    </row>
    <row r="28" spans="1:5" s="513" customFormat="1" ht="21" customHeight="1">
      <c r="A28" s="329" t="s">
        <v>222</v>
      </c>
      <c r="B28" s="626">
        <v>0</v>
      </c>
      <c r="C28" s="626">
        <v>0</v>
      </c>
      <c r="D28" s="626">
        <v>0</v>
      </c>
    </row>
    <row r="29" spans="1:5" ht="20.100000000000001" customHeight="1">
      <c r="A29" s="324"/>
      <c r="B29" s="324"/>
      <c r="C29" s="324"/>
      <c r="D29" s="324"/>
    </row>
    <row r="30" spans="1:5" ht="20.100000000000001" customHeight="1">
      <c r="A30" s="411" t="s">
        <v>609</v>
      </c>
      <c r="B30" s="409"/>
      <c r="C30" s="409"/>
      <c r="D30" s="324"/>
    </row>
    <row r="31" spans="1:5" ht="20.100000000000001" customHeight="1">
      <c r="A31" s="324"/>
      <c r="B31" s="324"/>
      <c r="C31" s="324"/>
      <c r="D31" s="324"/>
    </row>
    <row r="32" spans="1:5" ht="20.100000000000001" customHeight="1">
      <c r="A32" s="324"/>
      <c r="B32" s="324"/>
      <c r="C32" s="324"/>
      <c r="D32" s="324"/>
    </row>
    <row r="33" spans="1:4" ht="20.100000000000001" customHeight="1">
      <c r="A33" s="324"/>
      <c r="B33" s="324"/>
      <c r="C33" s="324"/>
      <c r="D33" s="324"/>
    </row>
    <row r="34" spans="1:4" ht="20.100000000000001" customHeight="1">
      <c r="A34" s="324"/>
      <c r="B34" s="324"/>
      <c r="C34" s="324"/>
      <c r="D34" s="324"/>
    </row>
    <row r="35" spans="1:4" ht="20.100000000000001" customHeight="1">
      <c r="A35" s="324"/>
      <c r="B35" s="324"/>
      <c r="C35" s="324"/>
      <c r="D35" s="324"/>
    </row>
    <row r="36" spans="1:4" ht="20.100000000000001" customHeight="1">
      <c r="A36" s="324"/>
      <c r="B36" s="324"/>
      <c r="C36" s="324"/>
      <c r="D36" s="324"/>
    </row>
    <row r="37" spans="1:4" ht="20.100000000000001" customHeight="1">
      <c r="A37" s="324"/>
      <c r="B37" s="324"/>
      <c r="C37" s="324"/>
      <c r="D37" s="324"/>
    </row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20.100000000000001" customHeight="1"/>
    <row r="45" spans="1:4" ht="20.100000000000001" customHeight="1"/>
  </sheetData>
  <mergeCells count="6">
    <mergeCell ref="A1:D1"/>
    <mergeCell ref="B4:B6"/>
    <mergeCell ref="C4:C6"/>
    <mergeCell ref="D4:D6"/>
    <mergeCell ref="C3:D3"/>
    <mergeCell ref="A4:A6"/>
  </mergeCells>
  <pageMargins left="0.70866141732283472" right="0.70866141732283472" top="0.55118110236220474" bottom="0.55118110236220474" header="0.31496062992125984" footer="0.31496062992125984"/>
  <pageSetup paperSize="9" scale="96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27"/>
  <sheetViews>
    <sheetView zoomScaleNormal="100" workbookViewId="0">
      <selection activeCell="H4" sqref="H4"/>
    </sheetView>
  </sheetViews>
  <sheetFormatPr defaultColWidth="8" defaultRowHeight="18.75"/>
  <cols>
    <col min="1" max="1" width="40.125" style="421" customWidth="1"/>
    <col min="2" max="2" width="13.375" style="421" customWidth="1"/>
    <col min="3" max="3" width="13" style="421" customWidth="1"/>
    <col min="4" max="4" width="12.875" style="421" customWidth="1"/>
    <col min="5" max="5" width="16.75" style="421" customWidth="1"/>
    <col min="6" max="16384" width="8" style="421"/>
  </cols>
  <sheetData>
    <row r="1" spans="1:6" ht="46.5" customHeight="1">
      <c r="A1" s="914" t="s">
        <v>547</v>
      </c>
      <c r="B1" s="915"/>
      <c r="C1" s="915"/>
      <c r="D1" s="916"/>
      <c r="E1" s="916"/>
    </row>
    <row r="2" spans="1:6">
      <c r="A2" s="420"/>
      <c r="B2" s="420"/>
      <c r="C2" s="420"/>
      <c r="D2" s="422"/>
      <c r="E2" s="420"/>
    </row>
    <row r="3" spans="1:6">
      <c r="C3" s="917" t="s">
        <v>363</v>
      </c>
      <c r="D3" s="917"/>
      <c r="E3" s="917"/>
    </row>
    <row r="4" spans="1:6" s="772" customFormat="1" ht="47.25">
      <c r="A4" s="769"/>
      <c r="B4" s="770" t="s">
        <v>280</v>
      </c>
      <c r="C4" s="771" t="s">
        <v>537</v>
      </c>
      <c r="D4" s="379" t="s">
        <v>610</v>
      </c>
      <c r="E4" s="379" t="s">
        <v>611</v>
      </c>
    </row>
    <row r="5" spans="1:6" s="772" customFormat="1">
      <c r="A5" s="773" t="s">
        <v>612</v>
      </c>
      <c r="B5" s="773"/>
      <c r="C5" s="774"/>
      <c r="D5" s="774"/>
      <c r="E5" s="775"/>
      <c r="F5" s="776"/>
    </row>
    <row r="6" spans="1:6" s="772" customFormat="1">
      <c r="A6" s="773" t="s">
        <v>613</v>
      </c>
      <c r="B6" s="773">
        <v>1</v>
      </c>
      <c r="C6" s="777">
        <v>140497</v>
      </c>
      <c r="D6" s="777">
        <v>142600</v>
      </c>
      <c r="E6" s="778">
        <f>D6/C6%</f>
        <v>101.49682911378891</v>
      </c>
      <c r="F6" s="776"/>
    </row>
    <row r="7" spans="1:6" s="772" customFormat="1">
      <c r="A7" s="779" t="s">
        <v>614</v>
      </c>
      <c r="B7" s="779">
        <v>2</v>
      </c>
      <c r="C7" s="780">
        <v>103517</v>
      </c>
      <c r="D7" s="781">
        <v>104660</v>
      </c>
      <c r="E7" s="788">
        <f t="shared" ref="E7:E24" si="0">D7/C7%</f>
        <v>101.10416646541147</v>
      </c>
      <c r="F7" s="776"/>
    </row>
    <row r="8" spans="1:6" s="772" customFormat="1">
      <c r="A8" s="779" t="s">
        <v>615</v>
      </c>
      <c r="B8" s="779">
        <v>3</v>
      </c>
      <c r="C8" s="780">
        <v>36980</v>
      </c>
      <c r="D8" s="781">
        <v>37940</v>
      </c>
      <c r="E8" s="788">
        <f t="shared" si="0"/>
        <v>102.59599783666846</v>
      </c>
      <c r="F8" s="776"/>
    </row>
    <row r="9" spans="1:6" s="772" customFormat="1">
      <c r="A9" s="773" t="s">
        <v>616</v>
      </c>
      <c r="B9" s="773">
        <v>4</v>
      </c>
      <c r="C9" s="777">
        <v>3184</v>
      </c>
      <c r="D9" s="777">
        <v>3400</v>
      </c>
      <c r="E9" s="778">
        <f t="shared" si="0"/>
        <v>106.78391959798995</v>
      </c>
      <c r="F9" s="776"/>
    </row>
    <row r="10" spans="1:6" s="772" customFormat="1">
      <c r="A10" s="779" t="s">
        <v>614</v>
      </c>
      <c r="B10" s="779">
        <v>5</v>
      </c>
      <c r="C10" s="780">
        <v>3171</v>
      </c>
      <c r="D10" s="781">
        <v>3340</v>
      </c>
      <c r="E10" s="788">
        <f t="shared" si="0"/>
        <v>105.32954903815831</v>
      </c>
      <c r="F10" s="776"/>
    </row>
    <row r="11" spans="1:6" s="772" customFormat="1">
      <c r="A11" s="779" t="s">
        <v>615</v>
      </c>
      <c r="B11" s="779">
        <v>6</v>
      </c>
      <c r="C11" s="780">
        <v>13</v>
      </c>
      <c r="D11" s="781">
        <v>60</v>
      </c>
      <c r="E11" s="788">
        <f t="shared" si="0"/>
        <v>461.53846153846155</v>
      </c>
      <c r="F11" s="776"/>
    </row>
    <row r="12" spans="1:6" s="772" customFormat="1">
      <c r="A12" s="773" t="s">
        <v>617</v>
      </c>
      <c r="B12" s="773">
        <v>7</v>
      </c>
      <c r="C12" s="777">
        <v>143681</v>
      </c>
      <c r="D12" s="777">
        <v>146000</v>
      </c>
      <c r="E12" s="778">
        <f t="shared" si="0"/>
        <v>101.61399210751595</v>
      </c>
      <c r="F12" s="776"/>
    </row>
    <row r="13" spans="1:6" s="772" customFormat="1">
      <c r="A13" s="779" t="s">
        <v>618</v>
      </c>
      <c r="B13" s="779">
        <v>8</v>
      </c>
      <c r="C13" s="780">
        <v>106688</v>
      </c>
      <c r="D13" s="781">
        <v>108000</v>
      </c>
      <c r="E13" s="788">
        <f t="shared" si="0"/>
        <v>101.22975404919015</v>
      </c>
      <c r="F13" s="776"/>
    </row>
    <row r="14" spans="1:6" s="772" customFormat="1">
      <c r="A14" s="779" t="s">
        <v>619</v>
      </c>
      <c r="B14" s="779">
        <v>9</v>
      </c>
      <c r="C14" s="780">
        <v>36993</v>
      </c>
      <c r="D14" s="781">
        <v>38000</v>
      </c>
      <c r="E14" s="788">
        <f t="shared" si="0"/>
        <v>102.7221366204417</v>
      </c>
      <c r="F14" s="776"/>
    </row>
    <row r="15" spans="1:6" s="772" customFormat="1">
      <c r="A15" s="782" t="s">
        <v>620</v>
      </c>
      <c r="B15" s="782"/>
      <c r="C15" s="777"/>
      <c r="D15" s="783"/>
      <c r="E15" s="784"/>
      <c r="F15" s="776"/>
    </row>
    <row r="16" spans="1:6" s="772" customFormat="1">
      <c r="A16" s="773" t="s">
        <v>613</v>
      </c>
      <c r="B16" s="773">
        <v>10</v>
      </c>
      <c r="C16" s="777">
        <v>128277</v>
      </c>
      <c r="D16" s="777">
        <v>127000</v>
      </c>
      <c r="E16" s="778">
        <f t="shared" si="0"/>
        <v>99.004498078377267</v>
      </c>
      <c r="F16" s="776"/>
    </row>
    <row r="17" spans="1:8" s="772" customFormat="1">
      <c r="A17" s="779" t="s">
        <v>614</v>
      </c>
      <c r="B17" s="779">
        <v>11</v>
      </c>
      <c r="C17" s="780">
        <v>81649</v>
      </c>
      <c r="D17" s="781">
        <v>77000</v>
      </c>
      <c r="E17" s="788">
        <f t="shared" si="0"/>
        <v>94.306115200431108</v>
      </c>
      <c r="F17" s="776"/>
    </row>
    <row r="18" spans="1:8" s="772" customFormat="1">
      <c r="A18" s="779" t="s">
        <v>615</v>
      </c>
      <c r="B18" s="779">
        <v>12</v>
      </c>
      <c r="C18" s="780">
        <v>46628</v>
      </c>
      <c r="D18" s="781">
        <v>50000</v>
      </c>
      <c r="E18" s="788">
        <f t="shared" si="0"/>
        <v>107.23170627091019</v>
      </c>
      <c r="F18" s="776"/>
    </row>
    <row r="19" spans="1:8" s="772" customFormat="1">
      <c r="A19" s="773" t="s">
        <v>616</v>
      </c>
      <c r="B19" s="773">
        <v>13</v>
      </c>
      <c r="C19" s="777">
        <v>11855</v>
      </c>
      <c r="D19" s="777">
        <v>11000</v>
      </c>
      <c r="E19" s="778">
        <f t="shared" si="0"/>
        <v>92.787853226486718</v>
      </c>
      <c r="F19" s="776"/>
    </row>
    <row r="20" spans="1:8" s="772" customFormat="1">
      <c r="A20" s="779" t="s">
        <v>614</v>
      </c>
      <c r="B20" s="779">
        <v>14</v>
      </c>
      <c r="C20" s="780">
        <v>11724</v>
      </c>
      <c r="D20" s="781">
        <v>10800</v>
      </c>
      <c r="E20" s="788">
        <f t="shared" si="0"/>
        <v>92.118730808597746</v>
      </c>
      <c r="F20" s="776"/>
    </row>
    <row r="21" spans="1:8" s="772" customFormat="1">
      <c r="A21" s="779" t="s">
        <v>615</v>
      </c>
      <c r="B21" s="779">
        <v>15</v>
      </c>
      <c r="C21" s="780">
        <v>131</v>
      </c>
      <c r="D21" s="781">
        <v>200</v>
      </c>
      <c r="E21" s="788">
        <f t="shared" si="0"/>
        <v>152.67175572519082</v>
      </c>
      <c r="F21" s="776"/>
    </row>
    <row r="22" spans="1:8" s="786" customFormat="1">
      <c r="A22" s="782" t="s">
        <v>621</v>
      </c>
      <c r="B22" s="782">
        <v>16</v>
      </c>
      <c r="C22" s="777">
        <v>140132</v>
      </c>
      <c r="D22" s="783">
        <v>138000</v>
      </c>
      <c r="E22" s="784">
        <f t="shared" si="0"/>
        <v>98.478577341363859</v>
      </c>
      <c r="F22" s="785"/>
      <c r="G22" s="785"/>
    </row>
    <row r="23" spans="1:8" s="772" customFormat="1">
      <c r="A23" s="787" t="s">
        <v>622</v>
      </c>
      <c r="B23" s="787">
        <v>17</v>
      </c>
      <c r="C23" s="780">
        <v>93373</v>
      </c>
      <c r="D23" s="780">
        <v>87800</v>
      </c>
      <c r="E23" s="788">
        <f t="shared" si="0"/>
        <v>94.031465198719118</v>
      </c>
      <c r="F23" s="776"/>
      <c r="H23" s="776"/>
    </row>
    <row r="24" spans="1:8" s="772" customFormat="1">
      <c r="A24" s="779" t="s">
        <v>623</v>
      </c>
      <c r="B24" s="779">
        <v>18</v>
      </c>
      <c r="C24" s="789">
        <v>46759</v>
      </c>
      <c r="D24" s="790">
        <v>50200</v>
      </c>
      <c r="E24" s="788">
        <f t="shared" si="0"/>
        <v>107.35901109946749</v>
      </c>
      <c r="F24" s="776"/>
    </row>
    <row r="25" spans="1:8" s="805" customFormat="1">
      <c r="A25" s="801" t="s">
        <v>666</v>
      </c>
      <c r="B25" s="802" t="s">
        <v>373</v>
      </c>
      <c r="C25" s="802"/>
      <c r="D25" s="803"/>
      <c r="E25" s="804"/>
    </row>
    <row r="26" spans="1:8" s="805" customFormat="1">
      <c r="A26" s="806" t="s">
        <v>664</v>
      </c>
      <c r="B26" s="807"/>
      <c r="C26" s="808"/>
      <c r="D26" s="808">
        <v>0.95</v>
      </c>
      <c r="E26" s="807"/>
    </row>
    <row r="27" spans="1:8" s="805" customFormat="1" ht="19.5">
      <c r="A27" s="806" t="s">
        <v>665</v>
      </c>
      <c r="B27" s="806"/>
      <c r="C27" s="806"/>
      <c r="D27" s="809"/>
    </row>
  </sheetData>
  <mergeCells count="2">
    <mergeCell ref="A1:E1"/>
    <mergeCell ref="C3:E3"/>
  </mergeCells>
  <pageMargins left="0.7" right="0.7" top="0.75" bottom="0.75" header="0.3" footer="0.3"/>
  <pageSetup scale="8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K46"/>
  <sheetViews>
    <sheetView workbookViewId="0">
      <selection activeCell="A2" sqref="A2"/>
    </sheetView>
  </sheetViews>
  <sheetFormatPr defaultColWidth="8.75" defaultRowHeight="15.75"/>
  <cols>
    <col min="1" max="1" width="1.375" style="46" customWidth="1"/>
    <col min="2" max="2" width="34.25" style="46" customWidth="1"/>
    <col min="3" max="3" width="11" style="46" customWidth="1"/>
    <col min="4" max="4" width="11.125" style="46" bestFit="1" customWidth="1"/>
    <col min="5" max="5" width="12.875" style="46" customWidth="1"/>
    <col min="6" max="6" width="9.125" style="46" customWidth="1"/>
    <col min="7" max="7" width="9.25" style="46" customWidth="1"/>
    <col min="8" max="8" width="10.375" style="46" bestFit="1" customWidth="1"/>
    <col min="9" max="9" width="8.75" style="46"/>
    <col min="10" max="10" width="9.875" style="46" bestFit="1" customWidth="1"/>
    <col min="11" max="11" width="10.375" style="46" bestFit="1" customWidth="1"/>
    <col min="12" max="16384" width="8.75" style="46"/>
  </cols>
  <sheetData>
    <row r="1" spans="1:11" ht="35.25" customHeight="1">
      <c r="A1" s="919" t="s">
        <v>673</v>
      </c>
      <c r="B1" s="920"/>
      <c r="C1" s="920"/>
      <c r="D1" s="920"/>
      <c r="E1" s="921"/>
      <c r="F1" s="921"/>
      <c r="G1" s="921"/>
    </row>
    <row r="2" spans="1:11" ht="15" customHeight="1">
      <c r="A2" s="49"/>
      <c r="B2" s="49"/>
      <c r="C2" s="49"/>
      <c r="D2" s="49"/>
      <c r="E2" s="49"/>
      <c r="F2" s="49"/>
      <c r="G2" s="49"/>
    </row>
    <row r="3" spans="1:11" ht="15" customHeight="1">
      <c r="F3" s="793" t="s">
        <v>327</v>
      </c>
    </row>
    <row r="4" spans="1:11" ht="27.75" customHeight="1">
      <c r="A4" s="50"/>
      <c r="B4" s="50"/>
      <c r="C4" s="794" t="s">
        <v>2</v>
      </c>
      <c r="D4" s="51" t="s">
        <v>2</v>
      </c>
      <c r="E4" s="51" t="s">
        <v>7</v>
      </c>
      <c r="F4" s="918" t="s">
        <v>70</v>
      </c>
      <c r="G4" s="918"/>
    </row>
    <row r="5" spans="1:11" ht="20.100000000000001" customHeight="1">
      <c r="C5" s="795" t="s">
        <v>655</v>
      </c>
      <c r="D5" s="52" t="s">
        <v>480</v>
      </c>
      <c r="E5" s="52" t="s">
        <v>567</v>
      </c>
      <c r="F5" s="52" t="s">
        <v>481</v>
      </c>
      <c r="G5" s="52" t="s">
        <v>568</v>
      </c>
    </row>
    <row r="6" spans="1:11" ht="20.100000000000001" customHeight="1">
      <c r="C6" s="795" t="s">
        <v>229</v>
      </c>
      <c r="D6" s="10" t="s">
        <v>9</v>
      </c>
      <c r="E6" s="10" t="s">
        <v>9</v>
      </c>
      <c r="F6" s="10" t="s">
        <v>9</v>
      </c>
      <c r="G6" s="10" t="s">
        <v>9</v>
      </c>
    </row>
    <row r="7" spans="1:11" ht="20.25" customHeight="1">
      <c r="C7" s="796">
        <v>2024</v>
      </c>
      <c r="D7" s="11">
        <v>2024</v>
      </c>
      <c r="E7" s="11">
        <v>2025</v>
      </c>
      <c r="F7" s="11">
        <v>2024</v>
      </c>
      <c r="G7" s="11">
        <v>2025</v>
      </c>
    </row>
    <row r="8" spans="1:11" ht="24.95" customHeight="1">
      <c r="A8" s="53" t="s">
        <v>1</v>
      </c>
      <c r="B8" s="54"/>
      <c r="C8" s="797">
        <v>8938523</v>
      </c>
      <c r="D8" s="172">
        <v>18418871.169999998</v>
      </c>
      <c r="E8" s="172">
        <v>9682794.9499999993</v>
      </c>
      <c r="F8" s="163">
        <v>107.35039246491606</v>
      </c>
      <c r="G8" s="163">
        <f>E8/C8%</f>
        <v>108.32656525020968</v>
      </c>
      <c r="H8" s="47"/>
      <c r="J8" s="127"/>
      <c r="K8" s="143"/>
    </row>
    <row r="9" spans="1:11" ht="24.95" customHeight="1">
      <c r="A9" s="53" t="s">
        <v>473</v>
      </c>
      <c r="B9" s="54"/>
      <c r="C9" s="797">
        <v>1678692</v>
      </c>
      <c r="D9" s="172">
        <v>4030277.7600000002</v>
      </c>
      <c r="E9" s="172">
        <v>1723631.91</v>
      </c>
      <c r="F9" s="163">
        <v>65.617826760361822</v>
      </c>
      <c r="G9" s="163">
        <f t="shared" ref="G9:G17" si="0">E9/C9%</f>
        <v>102.67707894003189</v>
      </c>
      <c r="H9" s="47"/>
      <c r="J9" s="127"/>
      <c r="K9" s="143"/>
    </row>
    <row r="10" spans="1:11" ht="38.25" customHeight="1">
      <c r="A10" s="56"/>
      <c r="B10" s="59" t="s">
        <v>389</v>
      </c>
      <c r="C10" s="798">
        <v>1339667</v>
      </c>
      <c r="D10" s="173">
        <v>3394657</v>
      </c>
      <c r="E10" s="173">
        <v>1461805</v>
      </c>
      <c r="F10" s="162">
        <v>66.288455582637738</v>
      </c>
      <c r="G10" s="163">
        <f t="shared" si="0"/>
        <v>109.11704177232103</v>
      </c>
      <c r="H10" s="47"/>
      <c r="J10" s="143"/>
    </row>
    <row r="11" spans="1:11" ht="28.5" customHeight="1">
      <c r="A11" s="56"/>
      <c r="B11" s="57" t="s">
        <v>44</v>
      </c>
      <c r="C11" s="173">
        <v>0</v>
      </c>
      <c r="D11" s="173">
        <v>0</v>
      </c>
      <c r="E11" s="173">
        <v>0</v>
      </c>
      <c r="F11" s="173">
        <v>0</v>
      </c>
      <c r="G11" s="173">
        <v>0</v>
      </c>
      <c r="H11" s="47"/>
    </row>
    <row r="12" spans="1:11" ht="28.5" customHeight="1">
      <c r="A12" s="56"/>
      <c r="B12" s="57" t="s">
        <v>390</v>
      </c>
      <c r="C12" s="799">
        <v>12820</v>
      </c>
      <c r="D12" s="173">
        <v>1344.41</v>
      </c>
      <c r="E12" s="173">
        <v>0</v>
      </c>
      <c r="F12" s="259">
        <v>6.8386489648507052</v>
      </c>
      <c r="G12" s="163">
        <f t="shared" si="0"/>
        <v>0</v>
      </c>
      <c r="H12" s="47"/>
    </row>
    <row r="13" spans="1:11" ht="40.5" customHeight="1">
      <c r="A13" s="56"/>
      <c r="B13" s="59" t="s">
        <v>99</v>
      </c>
      <c r="C13" s="798">
        <v>20500</v>
      </c>
      <c r="D13" s="173">
        <v>54045.87</v>
      </c>
      <c r="E13" s="173">
        <v>7108.51</v>
      </c>
      <c r="F13" s="259">
        <v>71.996842820413775</v>
      </c>
      <c r="G13" s="163">
        <f t="shared" si="0"/>
        <v>34.675658536585367</v>
      </c>
      <c r="H13" s="47"/>
    </row>
    <row r="14" spans="1:11" ht="40.5" customHeight="1">
      <c r="A14" s="56"/>
      <c r="B14" s="60" t="s">
        <v>100</v>
      </c>
      <c r="C14" s="798">
        <v>95645</v>
      </c>
      <c r="D14" s="173">
        <v>78170.48</v>
      </c>
      <c r="E14" s="173">
        <v>23138.400000000001</v>
      </c>
      <c r="F14" s="259">
        <v>21.139726323760073</v>
      </c>
      <c r="G14" s="163">
        <f t="shared" si="0"/>
        <v>24.191959851534321</v>
      </c>
      <c r="H14" s="47"/>
    </row>
    <row r="15" spans="1:11" ht="27.75" customHeight="1">
      <c r="A15" s="56"/>
      <c r="B15" s="56" t="s">
        <v>391</v>
      </c>
      <c r="C15" s="799">
        <v>210060</v>
      </c>
      <c r="D15" s="173">
        <v>502060</v>
      </c>
      <c r="E15" s="173">
        <v>231580</v>
      </c>
      <c r="F15" s="162">
        <v>90.216944023662052</v>
      </c>
      <c r="G15" s="163">
        <f t="shared" si="0"/>
        <v>110.24469199276398</v>
      </c>
      <c r="H15" s="47"/>
      <c r="J15" s="131"/>
    </row>
    <row r="16" spans="1:11" ht="27.75" customHeight="1">
      <c r="A16" s="54" t="s">
        <v>43</v>
      </c>
      <c r="B16" s="54"/>
      <c r="C16" s="797">
        <v>4109326</v>
      </c>
      <c r="D16" s="172">
        <v>9548651.2699999996</v>
      </c>
      <c r="E16" s="172">
        <v>4643191.54</v>
      </c>
      <c r="F16" s="163">
        <v>129.51382148358624</v>
      </c>
      <c r="G16" s="163">
        <f t="shared" si="0"/>
        <v>112.99155968643032</v>
      </c>
      <c r="H16" s="47"/>
    </row>
    <row r="17" spans="1:8" ht="27.75" customHeight="1">
      <c r="A17" s="54" t="s">
        <v>42</v>
      </c>
      <c r="B17" s="54"/>
      <c r="C17" s="797">
        <v>3150505</v>
      </c>
      <c r="D17" s="172">
        <v>4839942.1399999997</v>
      </c>
      <c r="E17" s="172">
        <v>3315971.5</v>
      </c>
      <c r="F17" s="260">
        <v>132.85682200486633</v>
      </c>
      <c r="G17" s="163">
        <f t="shared" si="0"/>
        <v>105.25206276454092</v>
      </c>
      <c r="H17" s="48"/>
    </row>
    <row r="18" spans="1:8" ht="24.95" customHeight="1">
      <c r="A18" s="56"/>
      <c r="B18" s="62"/>
      <c r="C18" s="62"/>
      <c r="D18" s="63"/>
      <c r="E18" s="63"/>
      <c r="F18" s="64"/>
      <c r="G18" s="64"/>
      <c r="H18" s="48"/>
    </row>
    <row r="19" spans="1:8" ht="20.100000000000001" customHeight="1">
      <c r="A19" s="56"/>
      <c r="B19" s="65"/>
      <c r="C19" s="65"/>
      <c r="D19" s="66"/>
    </row>
    <row r="20" spans="1:8" ht="20.100000000000001" customHeight="1">
      <c r="A20" s="56"/>
      <c r="B20" s="65"/>
      <c r="C20" s="65"/>
      <c r="D20" s="67"/>
    </row>
    <row r="21" spans="1:8" ht="20.100000000000001" customHeight="1">
      <c r="A21" s="56"/>
      <c r="B21" s="65"/>
      <c r="C21" s="65"/>
      <c r="D21" s="67"/>
    </row>
    <row r="22" spans="1:8" ht="20.100000000000001" customHeight="1">
      <c r="B22" s="68"/>
      <c r="C22" s="68"/>
      <c r="D22" s="69"/>
    </row>
    <row r="23" spans="1:8" ht="20.100000000000001" customHeight="1">
      <c r="A23" s="71"/>
      <c r="B23" s="72"/>
      <c r="C23" s="72"/>
      <c r="D23" s="73"/>
    </row>
    <row r="24" spans="1:8" ht="20.100000000000001" customHeight="1">
      <c r="A24" s="71"/>
      <c r="B24" s="72"/>
      <c r="C24" s="72"/>
      <c r="D24" s="73"/>
    </row>
    <row r="25" spans="1:8" ht="20.100000000000001" customHeight="1">
      <c r="A25" s="71"/>
      <c r="B25" s="72"/>
      <c r="C25" s="72"/>
      <c r="D25" s="73"/>
    </row>
    <row r="26" spans="1:8" ht="20.100000000000001" customHeight="1">
      <c r="A26" s="71"/>
      <c r="B26" s="72"/>
      <c r="C26" s="72"/>
      <c r="D26" s="73"/>
    </row>
    <row r="27" spans="1:8" ht="20.100000000000001" customHeight="1">
      <c r="A27" s="71"/>
      <c r="B27" s="72"/>
      <c r="C27" s="72"/>
      <c r="D27" s="73"/>
    </row>
    <row r="28" spans="1:8" ht="20.100000000000001" customHeight="1">
      <c r="A28" s="71"/>
      <c r="B28" s="72"/>
      <c r="C28" s="72"/>
      <c r="D28" s="73"/>
      <c r="E28" s="73"/>
      <c r="F28" s="73"/>
      <c r="G28" s="73"/>
    </row>
    <row r="29" spans="1:8" ht="20.100000000000001" customHeight="1">
      <c r="A29" s="71"/>
      <c r="B29" s="72"/>
      <c r="C29" s="72"/>
      <c r="D29" s="73"/>
      <c r="E29" s="73"/>
      <c r="F29" s="73"/>
      <c r="G29" s="73"/>
    </row>
    <row r="30" spans="1:8" ht="20.100000000000001" customHeight="1">
      <c r="A30" s="71"/>
      <c r="B30" s="72"/>
      <c r="C30" s="72"/>
      <c r="D30" s="73"/>
      <c r="E30" s="73"/>
      <c r="F30" s="73"/>
      <c r="G30" s="73"/>
    </row>
    <row r="31" spans="1:8" ht="20.100000000000001" customHeight="1">
      <c r="A31" s="71"/>
      <c r="B31" s="72"/>
      <c r="C31" s="72"/>
      <c r="D31" s="73"/>
      <c r="E31" s="73"/>
      <c r="F31" s="73"/>
      <c r="G31" s="73"/>
    </row>
    <row r="32" spans="1:8" ht="20.100000000000001" customHeight="1">
      <c r="A32" s="71"/>
      <c r="B32" s="72"/>
      <c r="C32" s="72"/>
      <c r="D32" s="73"/>
      <c r="E32" s="73"/>
      <c r="F32" s="73"/>
      <c r="G32" s="73"/>
    </row>
    <row r="33" spans="1:7" ht="20.100000000000001" customHeight="1">
      <c r="A33" s="71"/>
      <c r="B33" s="72"/>
      <c r="C33" s="72"/>
      <c r="D33" s="73"/>
      <c r="E33" s="73"/>
      <c r="F33" s="73"/>
      <c r="G33" s="73"/>
    </row>
    <row r="34" spans="1:7" ht="20.100000000000001" customHeight="1">
      <c r="A34" s="71"/>
      <c r="B34" s="72"/>
      <c r="C34" s="72"/>
      <c r="D34" s="73"/>
      <c r="E34" s="73"/>
      <c r="F34" s="73"/>
      <c r="G34" s="73"/>
    </row>
    <row r="35" spans="1:7" ht="20.100000000000001" customHeight="1">
      <c r="A35" s="71"/>
      <c r="B35" s="72"/>
      <c r="C35" s="72"/>
      <c r="D35" s="73"/>
      <c r="E35" s="73"/>
      <c r="F35" s="73"/>
      <c r="G35" s="73"/>
    </row>
    <row r="36" spans="1:7" ht="20.100000000000001" customHeight="1">
      <c r="A36" s="71"/>
      <c r="B36" s="72"/>
      <c r="C36" s="72"/>
      <c r="D36" s="73"/>
      <c r="E36" s="73"/>
      <c r="F36" s="73"/>
      <c r="G36" s="73"/>
    </row>
    <row r="37" spans="1:7" ht="20.100000000000001" customHeight="1">
      <c r="A37" s="71"/>
      <c r="B37" s="72"/>
      <c r="C37" s="72"/>
      <c r="D37" s="73"/>
      <c r="E37" s="73"/>
      <c r="F37" s="73"/>
      <c r="G37" s="73"/>
    </row>
    <row r="38" spans="1:7" ht="20.100000000000001" customHeight="1">
      <c r="A38" s="71"/>
      <c r="B38" s="72"/>
      <c r="C38" s="72"/>
      <c r="D38" s="73"/>
      <c r="E38" s="73"/>
      <c r="F38" s="73"/>
      <c r="G38" s="73"/>
    </row>
    <row r="39" spans="1:7" ht="20.100000000000001" customHeight="1">
      <c r="A39" s="71"/>
      <c r="B39" s="72"/>
      <c r="C39" s="72"/>
      <c r="D39" s="73"/>
      <c r="E39" s="73"/>
      <c r="F39" s="73"/>
      <c r="G39" s="73"/>
    </row>
    <row r="40" spans="1:7" ht="20.100000000000001" customHeight="1">
      <c r="A40" s="71"/>
      <c r="B40" s="72"/>
      <c r="C40" s="72"/>
      <c r="D40" s="73"/>
      <c r="E40" s="73"/>
      <c r="F40" s="73"/>
      <c r="G40" s="73"/>
    </row>
    <row r="41" spans="1:7" ht="20.100000000000001" customHeight="1">
      <c r="A41" s="71"/>
      <c r="B41" s="72"/>
      <c r="C41" s="72"/>
      <c r="D41" s="73"/>
      <c r="E41" s="73"/>
      <c r="F41" s="73"/>
      <c r="G41" s="73"/>
    </row>
    <row r="42" spans="1:7" ht="20.100000000000001" customHeight="1">
      <c r="A42" s="71"/>
      <c r="B42" s="72"/>
      <c r="C42" s="72"/>
      <c r="D42" s="73"/>
      <c r="E42" s="73"/>
      <c r="F42" s="73"/>
      <c r="G42" s="73"/>
    </row>
    <row r="43" spans="1:7" ht="20.100000000000001" customHeight="1">
      <c r="A43" s="71"/>
      <c r="B43" s="72"/>
      <c r="C43" s="72"/>
      <c r="D43" s="73"/>
      <c r="E43" s="73"/>
      <c r="F43" s="73"/>
      <c r="G43" s="73"/>
    </row>
    <row r="44" spans="1:7" ht="20.100000000000001" customHeight="1">
      <c r="A44" s="71"/>
    </row>
    <row r="45" spans="1:7" ht="15" customHeight="1">
      <c r="A45" s="71"/>
    </row>
    <row r="46" spans="1:7" ht="15" customHeight="1">
      <c r="A46" s="71"/>
    </row>
  </sheetData>
  <mergeCells count="2">
    <mergeCell ref="F4:G4"/>
    <mergeCell ref="A1:G1"/>
  </mergeCells>
  <pageMargins left="1.1811023622047245" right="0.78740157480314965" top="0.78740157480314965" bottom="0.78740157480314965" header="0" footer="0"/>
  <pageSetup scale="63" firstPageNumber="19" fitToHeight="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J66"/>
  <sheetViews>
    <sheetView zoomScaleNormal="100" workbookViewId="0">
      <selection activeCell="L11" sqref="L11"/>
    </sheetView>
  </sheetViews>
  <sheetFormatPr defaultColWidth="9" defaultRowHeight="12.75"/>
  <cols>
    <col min="1" max="1" width="3.625" style="321" customWidth="1"/>
    <col min="2" max="2" width="36.375" style="321" customWidth="1"/>
    <col min="3" max="3" width="11.625" style="321" bestFit="1" customWidth="1"/>
    <col min="4" max="4" width="12.875" style="321" customWidth="1"/>
    <col min="5" max="5" width="11.875" style="321" customWidth="1"/>
    <col min="6" max="8" width="13.25" style="321" customWidth="1"/>
    <col min="9" max="16384" width="9" style="321"/>
  </cols>
  <sheetData>
    <row r="2" spans="1:10" s="200" customFormat="1" ht="40.5" customHeight="1">
      <c r="A2" s="922" t="s">
        <v>624</v>
      </c>
      <c r="B2" s="922"/>
      <c r="C2" s="922"/>
      <c r="D2" s="923"/>
      <c r="E2" s="923"/>
      <c r="F2" s="923"/>
      <c r="G2" s="923"/>
      <c r="H2" s="923"/>
    </row>
    <row r="3" spans="1:10" ht="24.95" customHeight="1">
      <c r="C3" s="434"/>
      <c r="D3" s="434"/>
      <c r="E3" s="434"/>
      <c r="F3" s="434"/>
      <c r="G3" s="924" t="s">
        <v>327</v>
      </c>
      <c r="H3" s="924"/>
    </row>
    <row r="4" spans="1:10" ht="15.75">
      <c r="A4" s="50"/>
      <c r="B4" s="50"/>
      <c r="C4" s="330" t="s">
        <v>2</v>
      </c>
      <c r="D4" s="330" t="s">
        <v>7</v>
      </c>
      <c r="E4" s="330" t="s">
        <v>538</v>
      </c>
      <c r="F4" s="51" t="s">
        <v>550</v>
      </c>
      <c r="G4" s="51" t="s">
        <v>626</v>
      </c>
      <c r="H4" s="51" t="s">
        <v>593</v>
      </c>
    </row>
    <row r="5" spans="1:10" ht="24.95" customHeight="1">
      <c r="A5" s="46"/>
      <c r="B5" s="46"/>
      <c r="C5" s="331" t="s">
        <v>532</v>
      </c>
      <c r="D5" s="331" t="s">
        <v>592</v>
      </c>
      <c r="E5" s="331" t="s">
        <v>625</v>
      </c>
      <c r="F5" s="52" t="s">
        <v>534</v>
      </c>
      <c r="G5" s="52" t="s">
        <v>539</v>
      </c>
      <c r="H5" s="52" t="s">
        <v>534</v>
      </c>
    </row>
    <row r="6" spans="1:10" ht="24.95" customHeight="1">
      <c r="A6" s="46"/>
      <c r="B6" s="46"/>
      <c r="C6" s="331" t="s">
        <v>9</v>
      </c>
      <c r="D6" s="331" t="s">
        <v>9</v>
      </c>
      <c r="E6" s="331" t="s">
        <v>229</v>
      </c>
      <c r="F6" s="52" t="s">
        <v>3</v>
      </c>
      <c r="G6" s="52" t="s">
        <v>540</v>
      </c>
      <c r="H6" s="52" t="s">
        <v>3</v>
      </c>
    </row>
    <row r="7" spans="1:10" ht="24.95" customHeight="1">
      <c r="A7" s="46"/>
      <c r="B7" s="46"/>
      <c r="C7" s="333">
        <v>2025</v>
      </c>
      <c r="D7" s="333">
        <v>2025</v>
      </c>
      <c r="E7" s="333">
        <v>2025</v>
      </c>
      <c r="F7" s="74" t="s">
        <v>28</v>
      </c>
      <c r="G7" s="74" t="s">
        <v>539</v>
      </c>
      <c r="H7" s="74" t="s">
        <v>28</v>
      </c>
    </row>
    <row r="8" spans="1:10" ht="24.95" customHeight="1">
      <c r="A8" s="46"/>
      <c r="B8" s="46"/>
      <c r="C8" s="46"/>
      <c r="D8" s="46"/>
      <c r="E8" s="46"/>
      <c r="F8" s="52"/>
      <c r="G8" s="52"/>
      <c r="H8" s="52"/>
    </row>
    <row r="9" spans="1:10" ht="24.95" customHeight="1">
      <c r="A9" s="53" t="s">
        <v>1</v>
      </c>
      <c r="B9" s="54"/>
      <c r="C9" s="172">
        <v>470168</v>
      </c>
      <c r="D9" s="172">
        <v>526218</v>
      </c>
      <c r="E9" s="172">
        <v>1461805</v>
      </c>
      <c r="F9" s="169">
        <v>102.87480474592043</v>
      </c>
      <c r="G9" s="169">
        <v>19.293706007583889</v>
      </c>
      <c r="H9" s="169">
        <v>109.11704177232102</v>
      </c>
      <c r="J9" s="618"/>
    </row>
    <row r="10" spans="1:10" ht="24.95" customHeight="1">
      <c r="A10" s="75" t="s">
        <v>30</v>
      </c>
      <c r="B10" s="76"/>
      <c r="C10" s="172">
        <v>158160</v>
      </c>
      <c r="D10" s="172">
        <v>193330</v>
      </c>
      <c r="E10" s="172">
        <v>492070</v>
      </c>
      <c r="F10" s="169">
        <v>102.63692975796732</v>
      </c>
      <c r="G10" s="169">
        <v>10.765794148791864</v>
      </c>
      <c r="H10" s="169">
        <v>102.79877912478874</v>
      </c>
      <c r="J10" s="619"/>
    </row>
    <row r="11" spans="1:10" ht="24.95" customHeight="1">
      <c r="A11" s="76"/>
      <c r="B11" s="84" t="s">
        <v>31</v>
      </c>
      <c r="C11" s="173">
        <v>102760</v>
      </c>
      <c r="D11" s="174">
        <v>130590</v>
      </c>
      <c r="E11" s="174">
        <v>322250</v>
      </c>
      <c r="F11" s="170">
        <v>135.23813468927023</v>
      </c>
      <c r="G11" s="170">
        <v>9.4844128935038015</v>
      </c>
      <c r="H11" s="170">
        <v>89.102285829625927</v>
      </c>
    </row>
    <row r="12" spans="1:10" ht="24.95" customHeight="1">
      <c r="A12" s="76"/>
      <c r="B12" s="85" t="s">
        <v>101</v>
      </c>
      <c r="C12" s="175">
        <v>16350</v>
      </c>
      <c r="D12" s="175">
        <v>19500</v>
      </c>
      <c r="E12" s="175">
        <v>50678</v>
      </c>
      <c r="F12" s="171">
        <v>65.546218487394952</v>
      </c>
      <c r="G12" s="171">
        <v>15.59323076923077</v>
      </c>
      <c r="H12" s="171">
        <v>65.888318273418705</v>
      </c>
    </row>
    <row r="13" spans="1:10" ht="24.95" customHeight="1">
      <c r="A13" s="76"/>
      <c r="B13" s="86" t="s">
        <v>102</v>
      </c>
      <c r="C13" s="176">
        <v>50620</v>
      </c>
      <c r="D13" s="176">
        <v>56750</v>
      </c>
      <c r="E13" s="176">
        <v>158100</v>
      </c>
      <c r="F13" s="171">
        <v>252.78396436525611</v>
      </c>
      <c r="G13" s="171">
        <v>15.81</v>
      </c>
      <c r="H13" s="171">
        <v>665.40404040404042</v>
      </c>
    </row>
    <row r="14" spans="1:10" ht="24.95" customHeight="1">
      <c r="A14" s="76"/>
      <c r="B14" s="84" t="s">
        <v>103</v>
      </c>
      <c r="C14" s="176">
        <v>4100</v>
      </c>
      <c r="D14" s="176">
        <v>5200</v>
      </c>
      <c r="E14" s="176">
        <v>9600</v>
      </c>
      <c r="F14" s="171">
        <v>59.770114942528735</v>
      </c>
      <c r="G14" s="171">
        <v>6.4</v>
      </c>
      <c r="H14" s="171">
        <v>59.07692307692308</v>
      </c>
    </row>
    <row r="15" spans="1:10" ht="24.95" customHeight="1">
      <c r="A15" s="76"/>
      <c r="B15" s="86" t="s">
        <v>104</v>
      </c>
      <c r="C15" s="176">
        <v>680</v>
      </c>
      <c r="D15" s="176">
        <v>790</v>
      </c>
      <c r="E15" s="176">
        <v>2120</v>
      </c>
      <c r="F15" s="171">
        <v>83.15789473684211</v>
      </c>
      <c r="G15" s="171">
        <v>9.2173913043478262</v>
      </c>
      <c r="H15" s="171">
        <v>84.126984126984127</v>
      </c>
    </row>
    <row r="16" spans="1:10" ht="24.95" customHeight="1">
      <c r="A16" s="76"/>
      <c r="B16" s="84" t="s">
        <v>105</v>
      </c>
      <c r="C16" s="176">
        <v>0</v>
      </c>
      <c r="D16" s="176">
        <v>0</v>
      </c>
      <c r="E16" s="176">
        <v>0</v>
      </c>
      <c r="F16" s="171">
        <v>0</v>
      </c>
      <c r="G16" s="171" t="s">
        <v>128</v>
      </c>
      <c r="H16" s="171">
        <v>0</v>
      </c>
    </row>
    <row r="17" spans="1:8" ht="24.95" customHeight="1">
      <c r="A17" s="75" t="s">
        <v>32</v>
      </c>
      <c r="B17" s="78"/>
      <c r="C17" s="172">
        <v>181740</v>
      </c>
      <c r="D17" s="172">
        <v>182990</v>
      </c>
      <c r="E17" s="172">
        <v>534069</v>
      </c>
      <c r="F17" s="169">
        <v>97.205843293492691</v>
      </c>
      <c r="G17" s="169">
        <v>33.727123460688347</v>
      </c>
      <c r="H17" s="169">
        <v>85.667058053587937</v>
      </c>
    </row>
    <row r="18" spans="1:8" ht="24.95" customHeight="1">
      <c r="A18" s="80"/>
      <c r="B18" s="78" t="s">
        <v>47</v>
      </c>
      <c r="C18" s="173">
        <v>119960</v>
      </c>
      <c r="D18" s="174">
        <v>120700</v>
      </c>
      <c r="E18" s="174">
        <v>340610</v>
      </c>
      <c r="F18" s="170">
        <v>116.33734939759036</v>
      </c>
      <c r="G18" s="170">
        <v>35.733319345362986</v>
      </c>
      <c r="H18" s="170">
        <v>97.526406661150062</v>
      </c>
    </row>
    <row r="19" spans="1:8" ht="24.95" customHeight="1">
      <c r="A19" s="80"/>
      <c r="B19" s="85" t="s">
        <v>101</v>
      </c>
      <c r="C19" s="175">
        <v>119960</v>
      </c>
      <c r="D19" s="175">
        <v>120700</v>
      </c>
      <c r="E19" s="175">
        <v>340610</v>
      </c>
      <c r="F19" s="171">
        <v>116.33734939759036</v>
      </c>
      <c r="G19" s="171">
        <v>35.733319345362986</v>
      </c>
      <c r="H19" s="171">
        <v>97.526406661150062</v>
      </c>
    </row>
    <row r="20" spans="1:8" ht="24.95" customHeight="1">
      <c r="A20" s="75"/>
      <c r="B20" s="84" t="s">
        <v>106</v>
      </c>
      <c r="C20" s="176">
        <v>61780</v>
      </c>
      <c r="D20" s="176">
        <v>62290</v>
      </c>
      <c r="E20" s="176">
        <v>193459</v>
      </c>
      <c r="F20" s="171">
        <v>73.715976331360949</v>
      </c>
      <c r="G20" s="171">
        <v>30.693161986355705</v>
      </c>
      <c r="H20" s="171">
        <v>70.560408498221932</v>
      </c>
    </row>
    <row r="21" spans="1:8" ht="24.95" customHeight="1">
      <c r="A21" s="75"/>
      <c r="B21" s="84" t="s">
        <v>105</v>
      </c>
      <c r="C21" s="176">
        <v>0</v>
      </c>
      <c r="D21" s="176">
        <v>0</v>
      </c>
      <c r="E21" s="176">
        <v>0</v>
      </c>
      <c r="F21" s="171" t="s">
        <v>128</v>
      </c>
      <c r="G21" s="171" t="s">
        <v>128</v>
      </c>
      <c r="H21" s="171" t="s">
        <v>128</v>
      </c>
    </row>
    <row r="22" spans="1:8" ht="24.95" customHeight="1">
      <c r="A22" s="75" t="s">
        <v>33</v>
      </c>
      <c r="B22" s="78"/>
      <c r="C22" s="177">
        <v>130268</v>
      </c>
      <c r="D22" s="177">
        <v>149898</v>
      </c>
      <c r="E22" s="177">
        <v>435666</v>
      </c>
      <c r="F22" s="169">
        <v>111.11786508524833</v>
      </c>
      <c r="G22" s="169">
        <v>30.628721676591137</v>
      </c>
      <c r="H22" s="169">
        <v>183.38426569011239</v>
      </c>
    </row>
    <row r="23" spans="1:8" ht="24.95" customHeight="1">
      <c r="A23" s="75"/>
      <c r="B23" s="78" t="s">
        <v>48</v>
      </c>
      <c r="C23" s="173">
        <v>90060</v>
      </c>
      <c r="D23" s="173">
        <v>101230</v>
      </c>
      <c r="E23" s="173">
        <v>287190</v>
      </c>
      <c r="F23" s="170">
        <v>75.040770941438097</v>
      </c>
      <c r="G23" s="170">
        <v>32.817963661295849</v>
      </c>
      <c r="H23" s="170">
        <v>120.88647556509659</v>
      </c>
    </row>
    <row r="24" spans="1:8" ht="22.5" customHeight="1">
      <c r="A24" s="75"/>
      <c r="B24" s="85" t="s">
        <v>101</v>
      </c>
      <c r="C24" s="175">
        <v>90060</v>
      </c>
      <c r="D24" s="175">
        <v>101230</v>
      </c>
      <c r="E24" s="175">
        <v>287190</v>
      </c>
      <c r="F24" s="171">
        <v>125.6578947368421</v>
      </c>
      <c r="G24" s="171">
        <v>32.817963661295849</v>
      </c>
      <c r="H24" s="279">
        <v>177.49690976514214</v>
      </c>
    </row>
    <row r="25" spans="1:8" ht="22.5" customHeight="1">
      <c r="A25" s="56"/>
      <c r="B25" s="84" t="s">
        <v>107</v>
      </c>
      <c r="C25" s="173">
        <v>40208</v>
      </c>
      <c r="D25" s="174">
        <v>48668</v>
      </c>
      <c r="E25" s="174">
        <v>148476</v>
      </c>
      <c r="F25" s="171" t="s">
        <v>128</v>
      </c>
      <c r="G25" s="171">
        <v>27.128318503224861</v>
      </c>
      <c r="H25" s="170" t="s">
        <v>128</v>
      </c>
    </row>
    <row r="26" spans="1:8" ht="22.5" customHeight="1">
      <c r="A26" s="56"/>
      <c r="B26" s="84" t="s">
        <v>105</v>
      </c>
      <c r="C26" s="173">
        <v>0</v>
      </c>
      <c r="D26" s="173">
        <v>0</v>
      </c>
      <c r="E26" s="173">
        <v>0</v>
      </c>
      <c r="F26" s="170" t="s">
        <v>128</v>
      </c>
      <c r="G26" s="170" t="s">
        <v>128</v>
      </c>
      <c r="H26" s="170" t="s">
        <v>128</v>
      </c>
    </row>
    <row r="27" spans="1:8" ht="20.100000000000001" customHeight="1"/>
    <row r="28" spans="1:8" ht="20.100000000000001" customHeight="1"/>
    <row r="29" spans="1:8" ht="20.100000000000001" customHeight="1">
      <c r="B29" s="334"/>
      <c r="C29" s="334"/>
      <c r="D29" s="335"/>
      <c r="E29" s="335"/>
    </row>
    <row r="30" spans="1:8" ht="20.100000000000001" customHeight="1">
      <c r="A30" s="336"/>
      <c r="B30" s="334"/>
      <c r="C30" s="334"/>
      <c r="D30" s="335"/>
      <c r="E30" s="335"/>
    </row>
    <row r="31" spans="1:8" ht="20.100000000000001" customHeight="1"/>
    <row r="32" spans="1:8" ht="20.100000000000001" customHeight="1">
      <c r="A32" s="337"/>
      <c r="B32" s="334"/>
      <c r="C32" s="334"/>
      <c r="D32" s="335"/>
      <c r="E32" s="335"/>
    </row>
    <row r="33" spans="1:5" ht="20.100000000000001" customHeight="1"/>
    <row r="34" spans="1:5" ht="20.100000000000001" customHeight="1">
      <c r="A34" s="337"/>
      <c r="B34" s="334"/>
      <c r="C34" s="334"/>
      <c r="D34" s="335"/>
      <c r="E34" s="335"/>
    </row>
    <row r="35" spans="1:5" ht="20.100000000000001" customHeight="1"/>
    <row r="36" spans="1:5" ht="20.100000000000001" customHeight="1"/>
    <row r="37" spans="1:5" ht="20.100000000000001" customHeight="1"/>
    <row r="38" spans="1:5" ht="20.100000000000001" customHeight="1"/>
    <row r="39" spans="1:5" ht="20.100000000000001" customHeight="1"/>
    <row r="40" spans="1:5" ht="20.100000000000001" customHeight="1"/>
    <row r="41" spans="1:5" ht="20.100000000000001" customHeight="1"/>
    <row r="42" spans="1:5" ht="20.100000000000001" customHeight="1"/>
    <row r="43" spans="1:5" ht="20.100000000000001" customHeight="1"/>
    <row r="44" spans="1:5" ht="20.100000000000001" customHeight="1"/>
    <row r="45" spans="1:5" ht="15.95" customHeight="1"/>
    <row r="46" spans="1:5" ht="15.95" customHeight="1"/>
    <row r="47" spans="1:5" ht="15.95" customHeight="1"/>
    <row r="48" spans="1:5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</sheetData>
  <mergeCells count="2">
    <mergeCell ref="A2:H2"/>
    <mergeCell ref="G3:H3"/>
  </mergeCells>
  <pageMargins left="1.1811023622047245" right="0.78740157480314965" top="0.78740157480314965" bottom="0.78740157480314965" header="0" footer="0"/>
  <pageSetup paperSize="9" scale="64" firstPageNumber="19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73"/>
  <sheetViews>
    <sheetView workbookViewId="0">
      <selection activeCell="A2" sqref="A2:F2"/>
    </sheetView>
  </sheetViews>
  <sheetFormatPr defaultColWidth="7.875" defaultRowHeight="15.75"/>
  <cols>
    <col min="1" max="1" width="1.75" style="46" customWidth="1"/>
    <col min="2" max="2" width="32.625" style="46" customWidth="1"/>
    <col min="3" max="4" width="12.875" style="46" customWidth="1"/>
    <col min="5" max="5" width="12.25" style="46" customWidth="1"/>
    <col min="6" max="6" width="12.875" style="46" customWidth="1"/>
    <col min="7" max="7" width="7.875" style="46"/>
    <col min="8" max="9" width="12.625" style="46" hidden="1" customWidth="1"/>
    <col min="10" max="10" width="7.875" style="46" hidden="1" customWidth="1"/>
    <col min="11" max="11" width="10.5" style="46" hidden="1" customWidth="1"/>
    <col min="12" max="12" width="8.875" style="46" bestFit="1" customWidth="1"/>
    <col min="13" max="13" width="9" style="46" bestFit="1" customWidth="1"/>
    <col min="14" max="14" width="8.875" style="46" bestFit="1" customWidth="1"/>
    <col min="15" max="16" width="7.875" style="46"/>
    <col min="17" max="18" width="8.875" style="46" bestFit="1" customWidth="1"/>
    <col min="19" max="16384" width="7.875" style="46"/>
  </cols>
  <sheetData>
    <row r="1" spans="1:18" ht="30" customHeight="1">
      <c r="A1" s="927" t="s">
        <v>672</v>
      </c>
      <c r="B1" s="927"/>
      <c r="C1" s="928"/>
      <c r="D1" s="928"/>
      <c r="E1" s="928"/>
      <c r="F1" s="928"/>
      <c r="G1" s="229"/>
    </row>
    <row r="2" spans="1:18" ht="20.100000000000001" customHeight="1">
      <c r="A2" s="929" t="s">
        <v>644</v>
      </c>
      <c r="B2" s="929"/>
      <c r="C2" s="930"/>
      <c r="D2" s="930"/>
      <c r="E2" s="930"/>
      <c r="F2" s="930"/>
      <c r="G2" s="230"/>
    </row>
    <row r="3" spans="1:18" ht="15" customHeight="1">
      <c r="A3" s="49"/>
      <c r="B3" s="49"/>
      <c r="C3" s="49"/>
      <c r="D3" s="49"/>
      <c r="E3" s="49"/>
    </row>
    <row r="4" spans="1:18" ht="15" customHeight="1">
      <c r="F4" s="87" t="s">
        <v>388</v>
      </c>
    </row>
    <row r="5" spans="1:18" ht="20.100000000000001" customHeight="1">
      <c r="A5" s="50"/>
      <c r="B5" s="50"/>
      <c r="C5" s="36" t="s">
        <v>2</v>
      </c>
      <c r="D5" s="584" t="s">
        <v>7</v>
      </c>
      <c r="E5" s="925" t="s">
        <v>70</v>
      </c>
      <c r="F5" s="926"/>
    </row>
    <row r="6" spans="1:18" ht="20.100000000000001" customHeight="1">
      <c r="C6" s="37" t="s">
        <v>480</v>
      </c>
      <c r="D6" s="37" t="s">
        <v>567</v>
      </c>
      <c r="E6" s="37" t="s">
        <v>481</v>
      </c>
      <c r="F6" s="37" t="s">
        <v>568</v>
      </c>
      <c r="M6" s="37"/>
      <c r="N6" s="37"/>
    </row>
    <row r="7" spans="1:18" ht="20.25" customHeight="1">
      <c r="C7" s="11" t="s">
        <v>279</v>
      </c>
      <c r="D7" s="11" t="s">
        <v>534</v>
      </c>
      <c r="E7" s="11" t="s">
        <v>279</v>
      </c>
      <c r="F7" s="11" t="s">
        <v>534</v>
      </c>
      <c r="H7" s="126" t="s">
        <v>117</v>
      </c>
      <c r="I7" s="126" t="s">
        <v>118</v>
      </c>
      <c r="K7" s="126" t="s">
        <v>129</v>
      </c>
      <c r="M7" s="10"/>
      <c r="N7" s="10"/>
    </row>
    <row r="8" spans="1:18" ht="20.100000000000001" customHeight="1">
      <c r="C8" s="10"/>
      <c r="D8" s="10"/>
      <c r="E8" s="9"/>
      <c r="F8" s="9"/>
    </row>
    <row r="9" spans="1:18" ht="24.95" customHeight="1">
      <c r="A9" s="53" t="s">
        <v>1</v>
      </c>
      <c r="B9" s="54"/>
      <c r="C9" s="178">
        <v>3102039.666666667</v>
      </c>
      <c r="D9" s="178">
        <v>1461805</v>
      </c>
      <c r="E9" s="606">
        <v>61.150696032030311</v>
      </c>
      <c r="F9" s="606">
        <v>109.11704177232103</v>
      </c>
      <c r="G9" s="55"/>
      <c r="H9" s="128">
        <v>1247667.318338718</v>
      </c>
      <c r="I9" s="128">
        <v>1311740.0000000002</v>
      </c>
      <c r="J9" s="47"/>
      <c r="K9" s="128">
        <v>2648192</v>
      </c>
      <c r="M9" s="157"/>
      <c r="N9" s="157"/>
      <c r="Q9" s="127"/>
      <c r="R9" s="127"/>
    </row>
    <row r="10" spans="1:18" ht="24.95" customHeight="1">
      <c r="A10" s="75" t="s">
        <v>30</v>
      </c>
      <c r="B10" s="76"/>
      <c r="C10" s="178">
        <v>1874480.666666667</v>
      </c>
      <c r="D10" s="178">
        <v>492070</v>
      </c>
      <c r="E10" s="606">
        <v>81.107726479454243</v>
      </c>
      <c r="F10" s="606">
        <v>102.79877912478875</v>
      </c>
      <c r="G10" s="77"/>
      <c r="H10" s="128">
        <v>929920.31833871803</v>
      </c>
      <c r="I10" s="128">
        <v>861921</v>
      </c>
      <c r="J10" s="47"/>
      <c r="K10" s="128">
        <v>1820340</v>
      </c>
      <c r="L10" s="127"/>
      <c r="M10" s="157"/>
      <c r="N10" s="157"/>
    </row>
    <row r="11" spans="1:18" ht="24.95" customHeight="1">
      <c r="A11" s="76"/>
      <c r="B11" s="84" t="s">
        <v>31</v>
      </c>
      <c r="C11" s="179">
        <v>1606687.666666667</v>
      </c>
      <c r="D11" s="179">
        <v>322250</v>
      </c>
      <c r="E11" s="607">
        <v>109.44805974060243</v>
      </c>
      <c r="F11" s="607">
        <v>89.102285829625913</v>
      </c>
      <c r="G11" s="77"/>
      <c r="H11" s="127">
        <v>907256.86833871808</v>
      </c>
      <c r="I11" s="127">
        <v>838226</v>
      </c>
      <c r="J11" s="47"/>
      <c r="K11" s="127">
        <v>1801360</v>
      </c>
      <c r="M11" s="156"/>
      <c r="N11" s="156"/>
    </row>
    <row r="12" spans="1:18" ht="24.95" customHeight="1">
      <c r="A12" s="76"/>
      <c r="B12" s="85" t="s">
        <v>101</v>
      </c>
      <c r="C12" s="179">
        <v>26174</v>
      </c>
      <c r="D12" s="179">
        <v>50678</v>
      </c>
      <c r="E12" s="257">
        <v>5.4063991076776894</v>
      </c>
      <c r="F12" s="257">
        <v>65.888318273418705</v>
      </c>
      <c r="G12" s="77"/>
      <c r="H12" s="127">
        <v>2200</v>
      </c>
      <c r="I12" s="127">
        <v>18600</v>
      </c>
      <c r="J12" s="47"/>
      <c r="K12" s="127">
        <v>2140</v>
      </c>
      <c r="M12" s="156"/>
      <c r="N12" s="156"/>
    </row>
    <row r="13" spans="1:18" ht="24.95" customHeight="1">
      <c r="A13" s="76"/>
      <c r="B13" s="86" t="s">
        <v>102</v>
      </c>
      <c r="C13" s="179">
        <v>10057</v>
      </c>
      <c r="D13" s="179">
        <v>158100</v>
      </c>
      <c r="E13" s="257">
        <v>4.5048354079973487</v>
      </c>
      <c r="F13" s="257">
        <v>665.40404040404042</v>
      </c>
      <c r="G13" s="77"/>
      <c r="H13" s="127">
        <v>13194.2</v>
      </c>
      <c r="I13" s="127">
        <v>13547</v>
      </c>
      <c r="J13" s="47"/>
      <c r="K13" s="127">
        <v>14000</v>
      </c>
      <c r="M13" s="156"/>
      <c r="N13" s="156"/>
    </row>
    <row r="14" spans="1:18" ht="24.95" customHeight="1">
      <c r="A14" s="76"/>
      <c r="B14" s="84" t="s">
        <v>103</v>
      </c>
      <c r="C14" s="179">
        <v>6250</v>
      </c>
      <c r="D14" s="179">
        <v>9600</v>
      </c>
      <c r="E14" s="257">
        <v>7.392075694855115</v>
      </c>
      <c r="F14" s="257">
        <v>59.07692307692308</v>
      </c>
      <c r="G14" s="77"/>
      <c r="H14" s="127">
        <v>9469.25</v>
      </c>
      <c r="I14" s="127">
        <v>10148</v>
      </c>
      <c r="J14" s="47"/>
      <c r="K14" s="127">
        <v>4980</v>
      </c>
      <c r="M14" s="156"/>
      <c r="N14" s="156"/>
    </row>
    <row r="15" spans="1:18" ht="24.95" customHeight="1">
      <c r="A15" s="76"/>
      <c r="B15" s="86" t="s">
        <v>104</v>
      </c>
      <c r="C15" s="179">
        <v>8886</v>
      </c>
      <c r="D15" s="179">
        <v>2120</v>
      </c>
      <c r="E15" s="257">
        <v>69.694117647058818</v>
      </c>
      <c r="F15" s="257">
        <v>84.126984126984127</v>
      </c>
      <c r="G15" s="58"/>
      <c r="H15" s="127">
        <v>0</v>
      </c>
      <c r="I15" s="127">
        <v>0</v>
      </c>
      <c r="J15" s="47"/>
      <c r="K15" s="132" t="s">
        <v>128</v>
      </c>
      <c r="M15" s="156"/>
      <c r="N15" s="156"/>
    </row>
    <row r="16" spans="1:18" ht="24.95" customHeight="1">
      <c r="A16" s="76"/>
      <c r="B16" s="84" t="s">
        <v>105</v>
      </c>
      <c r="C16" s="179">
        <v>242600</v>
      </c>
      <c r="D16" s="179">
        <v>0</v>
      </c>
      <c r="E16" s="257">
        <v>46.425290875688916</v>
      </c>
      <c r="F16" s="257">
        <v>0</v>
      </c>
      <c r="G16" s="58"/>
      <c r="H16" s="127">
        <v>0</v>
      </c>
      <c r="I16" s="127">
        <v>0</v>
      </c>
      <c r="J16" s="47"/>
      <c r="K16" s="132" t="s">
        <v>128</v>
      </c>
      <c r="M16" s="156"/>
      <c r="N16" s="156"/>
    </row>
    <row r="17" spans="1:14" ht="24.95" customHeight="1">
      <c r="A17" s="75" t="s">
        <v>32</v>
      </c>
      <c r="B17" s="78"/>
      <c r="C17" s="178">
        <v>209300</v>
      </c>
      <c r="D17" s="178">
        <v>534069</v>
      </c>
      <c r="E17" s="606">
        <v>15.749038729241441</v>
      </c>
      <c r="F17" s="606">
        <v>85.667058053587937</v>
      </c>
      <c r="G17" s="58"/>
      <c r="H17" s="128">
        <v>223665</v>
      </c>
      <c r="I17" s="128">
        <v>345065</v>
      </c>
      <c r="J17" s="47"/>
      <c r="K17" s="128">
        <v>633779</v>
      </c>
      <c r="M17" s="157"/>
      <c r="N17" s="157"/>
    </row>
    <row r="18" spans="1:14" ht="24.95" customHeight="1">
      <c r="A18" s="80"/>
      <c r="B18" s="78" t="s">
        <v>47</v>
      </c>
      <c r="C18" s="179">
        <v>118310</v>
      </c>
      <c r="D18" s="179">
        <v>340610</v>
      </c>
      <c r="E18" s="607">
        <v>8.9023830485263016</v>
      </c>
      <c r="F18" s="607">
        <v>97.526406661150077</v>
      </c>
      <c r="G18" s="58"/>
      <c r="H18" s="127">
        <v>220915</v>
      </c>
      <c r="I18" s="127">
        <v>332430</v>
      </c>
      <c r="J18" s="47"/>
      <c r="K18" s="127">
        <v>633779</v>
      </c>
      <c r="M18" s="156"/>
      <c r="N18" s="156"/>
    </row>
    <row r="19" spans="1:14" ht="24.95" customHeight="1">
      <c r="A19" s="80"/>
      <c r="B19" s="85" t="s">
        <v>101</v>
      </c>
      <c r="C19" s="179">
        <v>20480</v>
      </c>
      <c r="D19" s="179">
        <v>340610</v>
      </c>
      <c r="E19" s="257">
        <v>1.5752997915496858</v>
      </c>
      <c r="F19" s="257">
        <v>97.526406661150077</v>
      </c>
      <c r="G19" s="58"/>
      <c r="H19" s="127">
        <v>0</v>
      </c>
      <c r="I19" s="127">
        <v>2804</v>
      </c>
      <c r="J19" s="47"/>
      <c r="K19" s="132" t="s">
        <v>128</v>
      </c>
      <c r="M19" s="156"/>
      <c r="N19" s="156"/>
    </row>
    <row r="20" spans="1:14" ht="24.95" customHeight="1">
      <c r="A20" s="75"/>
      <c r="B20" s="84" t="s">
        <v>106</v>
      </c>
      <c r="C20" s="179">
        <v>90990</v>
      </c>
      <c r="D20" s="179">
        <v>193459</v>
      </c>
      <c r="E20" s="170" t="s">
        <v>373</v>
      </c>
      <c r="F20" s="170">
        <v>70.560408498221932</v>
      </c>
      <c r="G20" s="61"/>
      <c r="H20" s="127">
        <v>2750</v>
      </c>
      <c r="I20" s="127">
        <v>12635</v>
      </c>
      <c r="J20" s="47"/>
      <c r="K20" s="132" t="s">
        <v>128</v>
      </c>
      <c r="M20" s="156"/>
      <c r="N20" s="156"/>
    </row>
    <row r="21" spans="1:14" ht="24.95" customHeight="1">
      <c r="A21" s="75"/>
      <c r="B21" s="84" t="s">
        <v>105</v>
      </c>
      <c r="C21" s="179">
        <v>0</v>
      </c>
      <c r="D21" s="179">
        <v>0</v>
      </c>
      <c r="E21" s="179">
        <v>0</v>
      </c>
      <c r="F21" s="179">
        <v>0</v>
      </c>
      <c r="G21" s="58"/>
      <c r="H21" s="127">
        <v>0</v>
      </c>
      <c r="I21" s="127">
        <v>0</v>
      </c>
      <c r="J21" s="47"/>
      <c r="K21" s="132" t="s">
        <v>128</v>
      </c>
      <c r="M21" s="156"/>
      <c r="N21" s="156"/>
    </row>
    <row r="22" spans="1:14" ht="24.95" customHeight="1">
      <c r="A22" s="75" t="s">
        <v>33</v>
      </c>
      <c r="B22" s="78"/>
      <c r="C22" s="178">
        <v>1018259</v>
      </c>
      <c r="D22" s="178">
        <v>435666</v>
      </c>
      <c r="E22" s="606">
        <v>71.072283345745717</v>
      </c>
      <c r="F22" s="606">
        <v>183.38426569011241</v>
      </c>
      <c r="G22" s="58"/>
      <c r="H22" s="128">
        <v>94082</v>
      </c>
      <c r="I22" s="128">
        <v>104754</v>
      </c>
      <c r="J22" s="47"/>
      <c r="K22" s="128">
        <v>194073</v>
      </c>
      <c r="M22" s="157"/>
      <c r="N22" s="157"/>
    </row>
    <row r="23" spans="1:14" ht="24.95" customHeight="1">
      <c r="A23" s="75"/>
      <c r="B23" s="78" t="s">
        <v>48</v>
      </c>
      <c r="C23" s="179">
        <v>1018259</v>
      </c>
      <c r="D23" s="179">
        <v>287190</v>
      </c>
      <c r="E23" s="607">
        <v>71.072283345745717</v>
      </c>
      <c r="F23" s="607">
        <v>120.88647556509662</v>
      </c>
      <c r="G23" s="61"/>
      <c r="H23" s="127">
        <v>94082</v>
      </c>
      <c r="I23" s="127">
        <v>104754</v>
      </c>
      <c r="J23" s="47"/>
      <c r="K23" s="127">
        <v>187603</v>
      </c>
      <c r="M23" s="156"/>
      <c r="N23" s="156"/>
    </row>
    <row r="24" spans="1:14" ht="24.95" customHeight="1">
      <c r="A24" s="75"/>
      <c r="B24" s="85" t="s">
        <v>101</v>
      </c>
      <c r="C24" s="179">
        <v>43275</v>
      </c>
      <c r="D24" s="179">
        <v>287190</v>
      </c>
      <c r="E24" s="170">
        <v>3.6222482631623003</v>
      </c>
      <c r="F24" s="170">
        <v>177.49690976514216</v>
      </c>
      <c r="G24" s="82"/>
      <c r="H24" s="127">
        <v>0</v>
      </c>
      <c r="I24" s="127">
        <v>5976</v>
      </c>
      <c r="J24" s="47"/>
      <c r="K24" s="132" t="s">
        <v>128</v>
      </c>
      <c r="M24" s="156"/>
      <c r="N24" s="156"/>
    </row>
    <row r="25" spans="1:14" ht="24.95" customHeight="1">
      <c r="A25" s="56"/>
      <c r="B25" s="84" t="s">
        <v>107</v>
      </c>
      <c r="C25" s="179">
        <v>0</v>
      </c>
      <c r="D25" s="179">
        <v>148476</v>
      </c>
      <c r="E25" s="179">
        <v>0</v>
      </c>
      <c r="F25" s="179">
        <v>0</v>
      </c>
      <c r="G25" s="77"/>
      <c r="H25" s="127">
        <v>0</v>
      </c>
      <c r="I25" s="127">
        <v>0</v>
      </c>
      <c r="J25" s="47"/>
      <c r="K25" s="127">
        <v>6470</v>
      </c>
      <c r="M25" s="156"/>
      <c r="N25" s="156"/>
    </row>
    <row r="26" spans="1:14" ht="24.95" customHeight="1">
      <c r="A26" s="56"/>
      <c r="B26" s="84" t="s">
        <v>105</v>
      </c>
      <c r="C26" s="179">
        <v>0</v>
      </c>
      <c r="D26" s="179">
        <v>0</v>
      </c>
      <c r="E26" s="179">
        <v>0</v>
      </c>
      <c r="F26" s="179">
        <v>0</v>
      </c>
      <c r="G26" s="58"/>
      <c r="H26" s="127">
        <v>0</v>
      </c>
      <c r="I26" s="127">
        <v>0</v>
      </c>
      <c r="J26" s="47"/>
      <c r="K26" s="132" t="s">
        <v>128</v>
      </c>
      <c r="M26" s="156"/>
      <c r="N26" s="156"/>
    </row>
    <row r="27" spans="1:14" ht="24.95" customHeight="1">
      <c r="A27" s="56"/>
      <c r="B27" s="83"/>
      <c r="C27" s="79"/>
      <c r="D27" s="79"/>
      <c r="E27" s="129"/>
      <c r="F27" s="130"/>
      <c r="G27" s="58"/>
      <c r="H27" s="47"/>
      <c r="I27" s="47"/>
      <c r="J27" s="47"/>
    </row>
    <row r="28" spans="1:14" ht="20.100000000000001" customHeight="1">
      <c r="A28" s="71"/>
      <c r="B28" s="57"/>
      <c r="C28" s="70"/>
      <c r="D28" s="70"/>
      <c r="E28" s="129"/>
      <c r="F28" s="130"/>
      <c r="G28" s="58"/>
      <c r="H28" s="47"/>
      <c r="I28" s="47"/>
      <c r="J28" s="47"/>
    </row>
    <row r="29" spans="1:14" ht="20.100000000000001" customHeight="1">
      <c r="A29" s="71"/>
      <c r="C29" s="81"/>
      <c r="D29" s="81"/>
      <c r="E29" s="129"/>
      <c r="F29" s="130"/>
      <c r="G29" s="82"/>
      <c r="H29" s="47"/>
      <c r="I29" s="47"/>
      <c r="J29" s="47"/>
    </row>
    <row r="30" spans="1:14" ht="20.100000000000001" customHeight="1">
      <c r="A30" s="71"/>
      <c r="B30" s="57"/>
      <c r="C30" s="81"/>
      <c r="D30" s="81"/>
      <c r="E30" s="131"/>
      <c r="F30" s="131"/>
      <c r="G30" s="82"/>
      <c r="H30" s="47"/>
      <c r="I30" s="47"/>
      <c r="J30" s="47"/>
    </row>
    <row r="31" spans="1:14" ht="20.100000000000001" customHeight="1">
      <c r="A31" s="71"/>
      <c r="E31" s="131"/>
      <c r="F31" s="131"/>
      <c r="G31" s="82"/>
      <c r="H31" s="47"/>
      <c r="I31" s="47"/>
      <c r="J31" s="47"/>
    </row>
    <row r="32" spans="1:14" ht="20.100000000000001" customHeight="1">
      <c r="A32" s="71"/>
      <c r="E32" s="131"/>
      <c r="F32" s="131"/>
    </row>
    <row r="33" spans="1:7" ht="20.100000000000001" customHeight="1">
      <c r="A33" s="71"/>
      <c r="E33" s="131"/>
      <c r="F33" s="131"/>
    </row>
    <row r="34" spans="1:7" ht="20.100000000000001" customHeight="1">
      <c r="A34" s="71"/>
      <c r="E34" s="129"/>
      <c r="F34" s="130"/>
    </row>
    <row r="35" spans="1:7" ht="20.100000000000001" customHeight="1">
      <c r="A35" s="71"/>
      <c r="C35" s="81"/>
      <c r="D35" s="81"/>
      <c r="E35" s="129"/>
      <c r="F35" s="130"/>
    </row>
    <row r="36" spans="1:7" ht="20.100000000000001" customHeight="1">
      <c r="A36" s="71"/>
      <c r="C36" s="81"/>
      <c r="D36" s="81"/>
      <c r="E36" s="131"/>
      <c r="F36" s="131"/>
      <c r="G36" s="82"/>
    </row>
    <row r="37" spans="1:7" ht="20.100000000000001" customHeight="1">
      <c r="A37" s="71"/>
      <c r="B37" s="72"/>
      <c r="E37" s="129"/>
      <c r="F37" s="130"/>
      <c r="G37" s="82"/>
    </row>
    <row r="38" spans="1:7" ht="20.100000000000001" customHeight="1">
      <c r="A38" s="71"/>
      <c r="C38" s="81"/>
      <c r="D38" s="81"/>
      <c r="E38" s="131"/>
      <c r="F38" s="131"/>
    </row>
    <row r="39" spans="1:7" ht="20.100000000000001" customHeight="1">
      <c r="A39" s="71"/>
      <c r="B39" s="57"/>
      <c r="E39" s="129"/>
      <c r="F39" s="130"/>
      <c r="G39" s="82"/>
    </row>
    <row r="40" spans="1:7" ht="20.100000000000001" customHeight="1">
      <c r="A40" s="71"/>
      <c r="C40" s="81"/>
      <c r="D40" s="81"/>
      <c r="E40" s="131"/>
      <c r="F40" s="131"/>
    </row>
    <row r="41" spans="1:7" ht="20.100000000000001" customHeight="1">
      <c r="A41" s="71"/>
      <c r="B41" s="57"/>
      <c r="G41" s="82"/>
    </row>
    <row r="42" spans="1:7" ht="20.100000000000001" customHeight="1">
      <c r="A42" s="71"/>
    </row>
    <row r="43" spans="1:7" ht="20.100000000000001" customHeight="1">
      <c r="A43" s="71"/>
    </row>
    <row r="44" spans="1:7" ht="20.100000000000001" customHeight="1">
      <c r="A44" s="71"/>
    </row>
    <row r="45" spans="1:7" ht="20.100000000000001" customHeight="1">
      <c r="A45" s="71"/>
    </row>
    <row r="46" spans="1:7" ht="20.100000000000001" customHeight="1">
      <c r="A46" s="71"/>
    </row>
    <row r="47" spans="1:7" ht="20.100000000000001" customHeight="1">
      <c r="A47" s="71"/>
    </row>
    <row r="48" spans="1:7" ht="20.100000000000001" customHeight="1">
      <c r="A48" s="71"/>
    </row>
    <row r="49" spans="1:1" ht="20.100000000000001" customHeight="1">
      <c r="A49" s="71"/>
    </row>
    <row r="50" spans="1:1" ht="20.100000000000001" customHeight="1">
      <c r="A50" s="71"/>
    </row>
    <row r="51" spans="1:1" ht="20.100000000000001" customHeight="1">
      <c r="A51" s="71"/>
    </row>
    <row r="52" spans="1:1" ht="15.95" customHeight="1">
      <c r="A52" s="71"/>
    </row>
    <row r="53" spans="1:1" ht="15.95" customHeight="1">
      <c r="A53" s="71"/>
    </row>
    <row r="54" spans="1:1" ht="15.95" customHeight="1">
      <c r="A54" s="71"/>
    </row>
    <row r="55" spans="1:1" ht="15.95" customHeight="1">
      <c r="A55" s="71"/>
    </row>
    <row r="56" spans="1:1" ht="15.95" customHeight="1">
      <c r="A56" s="71"/>
    </row>
    <row r="57" spans="1:1" ht="15.95" customHeight="1">
      <c r="A57" s="71"/>
    </row>
    <row r="58" spans="1:1" ht="15.95" customHeight="1">
      <c r="A58" s="71"/>
    </row>
    <row r="59" spans="1:1" ht="15.95" customHeight="1">
      <c r="A59" s="71"/>
    </row>
    <row r="60" spans="1:1" ht="15.95" customHeight="1">
      <c r="A60" s="71"/>
    </row>
    <row r="61" spans="1:1" ht="15.95" customHeight="1">
      <c r="A61" s="71"/>
    </row>
    <row r="62" spans="1:1" ht="15.95" customHeight="1">
      <c r="A62" s="71"/>
    </row>
    <row r="63" spans="1:1" ht="15.95" customHeight="1">
      <c r="A63" s="71"/>
    </row>
    <row r="64" spans="1:1" ht="15.95" customHeight="1">
      <c r="A64" s="71"/>
    </row>
    <row r="65" spans="1:1" ht="15.95" customHeight="1">
      <c r="A65" s="71"/>
    </row>
    <row r="66" spans="1:1" ht="15.95" customHeight="1">
      <c r="A66" s="71"/>
    </row>
    <row r="67" spans="1:1" ht="15.95" customHeight="1">
      <c r="A67" s="71"/>
    </row>
    <row r="68" spans="1:1" ht="15.95" customHeight="1">
      <c r="A68" s="71"/>
    </row>
    <row r="69" spans="1:1" ht="15.95" customHeight="1">
      <c r="A69" s="71"/>
    </row>
    <row r="70" spans="1:1" ht="15.95" customHeight="1">
      <c r="A70" s="71"/>
    </row>
    <row r="71" spans="1:1" ht="15.95" customHeight="1">
      <c r="A71" s="71"/>
    </row>
    <row r="72" spans="1:1" ht="15.95" customHeight="1">
      <c r="A72" s="71"/>
    </row>
    <row r="73" spans="1:1" ht="15.95" customHeight="1">
      <c r="A73" s="71"/>
    </row>
  </sheetData>
  <mergeCells count="3">
    <mergeCell ref="E5:F5"/>
    <mergeCell ref="A1:F1"/>
    <mergeCell ref="A2:F2"/>
  </mergeCells>
  <pageMargins left="1.1811023622047245" right="0.78740157480314965" top="0.78740157480314965" bottom="0.78740157480314965" header="0" footer="0"/>
  <pageSetup paperSize="9" scale="68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tabSelected="1" zoomScale="80" zoomScaleNormal="80" workbookViewId="0">
      <selection activeCell="R12" sqref="R12"/>
    </sheetView>
  </sheetViews>
  <sheetFormatPr defaultColWidth="9" defaultRowHeight="24.95" customHeight="1"/>
  <cols>
    <col min="1" max="1" width="1.5" style="3" customWidth="1"/>
    <col min="2" max="2" width="29.375" style="3" customWidth="1"/>
    <col min="3" max="3" width="14.5" style="3" customWidth="1"/>
    <col min="4" max="4" width="8.625" style="3" customWidth="1"/>
    <col min="5" max="5" width="1.875" style="3" customWidth="1"/>
    <col min="6" max="6" width="14.5" style="3" customWidth="1"/>
    <col min="7" max="7" width="16.375" style="3" bestFit="1" customWidth="1"/>
    <col min="8" max="8" width="9" style="3" customWidth="1"/>
    <col min="9" max="10" width="10.125" style="3" bestFit="1" customWidth="1"/>
    <col min="11" max="16384" width="9" style="3"/>
  </cols>
  <sheetData>
    <row r="1" spans="1:12" ht="24.95" customHeight="1">
      <c r="A1" s="828" t="s">
        <v>675</v>
      </c>
      <c r="B1" s="828"/>
      <c r="C1" s="828"/>
      <c r="D1" s="828"/>
      <c r="E1" s="828"/>
      <c r="F1" s="828"/>
      <c r="G1" s="828"/>
    </row>
    <row r="2" spans="1:12" ht="24.95" customHeight="1">
      <c r="B2" s="4"/>
    </row>
    <row r="3" spans="1:12" ht="24.95" customHeight="1">
      <c r="B3" s="6"/>
      <c r="C3" s="6"/>
      <c r="D3" s="6"/>
      <c r="G3" s="235" t="s">
        <v>363</v>
      </c>
    </row>
    <row r="4" spans="1:12" ht="24.95" customHeight="1">
      <c r="A4" s="7"/>
      <c r="B4" s="832"/>
      <c r="C4" s="830" t="s">
        <v>62</v>
      </c>
      <c r="D4" s="830"/>
      <c r="E4" s="8"/>
      <c r="F4" s="831" t="s">
        <v>61</v>
      </c>
      <c r="G4" s="831"/>
    </row>
    <row r="5" spans="1:12" ht="24.95" customHeight="1">
      <c r="B5" s="833"/>
      <c r="C5" s="9" t="s">
        <v>63</v>
      </c>
      <c r="D5" s="9" t="s">
        <v>65</v>
      </c>
      <c r="E5" s="10"/>
      <c r="F5" s="9" t="s">
        <v>63</v>
      </c>
      <c r="G5" s="9" t="s">
        <v>60</v>
      </c>
    </row>
    <row r="6" spans="1:12" ht="24.95" customHeight="1">
      <c r="B6" s="833"/>
      <c r="C6" s="10" t="s">
        <v>64</v>
      </c>
      <c r="D6" s="10" t="s">
        <v>66</v>
      </c>
      <c r="E6" s="10"/>
      <c r="F6" s="10" t="s">
        <v>64</v>
      </c>
      <c r="G6" s="10" t="s">
        <v>3</v>
      </c>
    </row>
    <row r="7" spans="1:12" ht="24.95" customHeight="1">
      <c r="B7" s="833"/>
      <c r="C7" s="11"/>
      <c r="D7" s="11"/>
      <c r="E7" s="11"/>
      <c r="F7" s="12"/>
      <c r="G7" s="11" t="s">
        <v>279</v>
      </c>
    </row>
    <row r="8" spans="1:12" ht="24.95" customHeight="1">
      <c r="F8" s="13"/>
      <c r="G8" s="13"/>
    </row>
    <row r="9" spans="1:12" ht="24.95" customHeight="1">
      <c r="A9" s="829" t="s">
        <v>1</v>
      </c>
      <c r="B9" s="829"/>
      <c r="C9" s="215">
        <v>39673.68675999999</v>
      </c>
      <c r="D9" s="216">
        <f>D10+D11+D14+D15</f>
        <v>100.00000000000003</v>
      </c>
      <c r="E9" s="217"/>
      <c r="F9" s="215">
        <v>23513.25071</v>
      </c>
      <c r="G9" s="260">
        <v>108.74926049799778</v>
      </c>
      <c r="H9" s="125"/>
      <c r="I9" s="150"/>
      <c r="J9" s="151"/>
    </row>
    <row r="10" spans="1:12" ht="24.95" customHeight="1">
      <c r="A10" s="3" t="s">
        <v>59</v>
      </c>
      <c r="C10" s="139">
        <v>2266.6529100000002</v>
      </c>
      <c r="D10" s="218">
        <f>C10/C$9%</f>
        <v>5.7132399207358189</v>
      </c>
      <c r="E10" s="217"/>
      <c r="F10" s="139">
        <v>1276.8397899999998</v>
      </c>
      <c r="G10" s="259">
        <v>101.17527569482695</v>
      </c>
      <c r="H10" s="125"/>
      <c r="I10" s="150"/>
      <c r="J10" s="151"/>
    </row>
    <row r="11" spans="1:12" ht="24.95" customHeight="1">
      <c r="A11" s="3" t="s">
        <v>58</v>
      </c>
      <c r="C11" s="139">
        <v>18825.516059999994</v>
      </c>
      <c r="D11" s="218">
        <f t="shared" ref="D11:D15" si="0">C11/C$9%</f>
        <v>47.450886462561769</v>
      </c>
      <c r="E11" s="217"/>
      <c r="F11" s="139">
        <v>11814.88298</v>
      </c>
      <c r="G11" s="259">
        <v>112.55279509520794</v>
      </c>
      <c r="H11" s="125"/>
      <c r="I11" s="150"/>
      <c r="J11" s="151"/>
    </row>
    <row r="12" spans="1:12" ht="24.95" customHeight="1">
      <c r="B12" s="152" t="s">
        <v>57</v>
      </c>
      <c r="C12" s="219">
        <v>16940.874929999994</v>
      </c>
      <c r="D12" s="218">
        <f t="shared" si="0"/>
        <v>42.70053104084144</v>
      </c>
      <c r="E12" s="220"/>
      <c r="F12" s="219">
        <v>10648.198339999999</v>
      </c>
      <c r="G12" s="810">
        <v>112.93855572049824</v>
      </c>
      <c r="H12" s="125"/>
      <c r="I12" s="150"/>
      <c r="J12" s="151"/>
      <c r="K12" s="151"/>
    </row>
    <row r="13" spans="1:12" ht="24.95" customHeight="1">
      <c r="B13" s="152" t="s">
        <v>56</v>
      </c>
      <c r="C13" s="219">
        <f>C11-C12</f>
        <v>1884.64113</v>
      </c>
      <c r="D13" s="218">
        <f t="shared" si="0"/>
        <v>4.7503554217203297</v>
      </c>
      <c r="E13" s="220"/>
      <c r="F13" s="219">
        <f>F11-F12</f>
        <v>1166.6846400000013</v>
      </c>
      <c r="G13" s="810">
        <v>109.15010539714739</v>
      </c>
      <c r="H13" s="125"/>
      <c r="I13" s="150"/>
      <c r="J13" s="151"/>
      <c r="K13" s="151"/>
    </row>
    <row r="14" spans="1:12" ht="24.95" customHeight="1">
      <c r="A14" s="14" t="s">
        <v>55</v>
      </c>
      <c r="C14" s="139">
        <v>10489.63571</v>
      </c>
      <c r="D14" s="218">
        <f t="shared" si="0"/>
        <v>26.439780536292172</v>
      </c>
      <c r="E14" s="217"/>
      <c r="F14" s="139">
        <v>5459.2070000000003</v>
      </c>
      <c r="G14" s="259">
        <v>108.76735985844573</v>
      </c>
      <c r="H14" s="125"/>
      <c r="I14" s="150"/>
      <c r="J14" s="151"/>
      <c r="K14" s="222"/>
      <c r="L14" s="222"/>
    </row>
    <row r="15" spans="1:12" ht="24.95" customHeight="1">
      <c r="A15" s="3" t="s">
        <v>54</v>
      </c>
      <c r="C15" s="221">
        <v>8091.8820800000003</v>
      </c>
      <c r="D15" s="218">
        <f t="shared" si="0"/>
        <v>20.396093080410264</v>
      </c>
      <c r="E15" s="217"/>
      <c r="F15" s="139">
        <v>4962.3213499999993</v>
      </c>
      <c r="G15" s="259">
        <v>102.46022685289972</v>
      </c>
      <c r="H15" s="125"/>
      <c r="I15" s="150"/>
      <c r="J15" s="151"/>
    </row>
    <row r="17" spans="3:5" ht="24.95" customHeight="1">
      <c r="C17" s="5"/>
      <c r="D17" s="5"/>
      <c r="E17" s="5"/>
    </row>
  </sheetData>
  <mergeCells count="5">
    <mergeCell ref="A1:G1"/>
    <mergeCell ref="A9:B9"/>
    <mergeCell ref="C4:D4"/>
    <mergeCell ref="F4:G4"/>
    <mergeCell ref="B4:B7"/>
  </mergeCells>
  <pageMargins left="1.1811023622047245" right="0.78740157480314965" top="0.78740157480314965" bottom="0.78740157480314965" header="0" footer="0"/>
  <pageSetup paperSize="9" scale="86" firstPageNumber="31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29"/>
  <sheetViews>
    <sheetView zoomScaleNormal="100" workbookViewId="0">
      <selection activeCell="M14" sqref="M14"/>
    </sheetView>
  </sheetViews>
  <sheetFormatPr defaultRowHeight="15.75"/>
  <cols>
    <col min="1" max="1" width="30.25" customWidth="1"/>
    <col min="2" max="2" width="7.375" customWidth="1"/>
    <col min="3" max="3" width="8.625" customWidth="1"/>
    <col min="4" max="4" width="12.875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</cols>
  <sheetData>
    <row r="1" spans="1:11" ht="16.5">
      <c r="A1" s="935" t="s">
        <v>627</v>
      </c>
      <c r="B1" s="935"/>
      <c r="C1" s="935"/>
      <c r="D1" s="936"/>
      <c r="E1" s="936"/>
      <c r="F1" s="936"/>
      <c r="G1" s="936"/>
      <c r="H1" s="936"/>
      <c r="I1" s="936"/>
    </row>
    <row r="2" spans="1:11">
      <c r="A2" s="261"/>
      <c r="B2" s="261"/>
      <c r="C2" s="261"/>
      <c r="D2" s="261"/>
      <c r="E2" s="262"/>
      <c r="F2" s="937"/>
      <c r="G2" s="937"/>
      <c r="H2" s="263"/>
      <c r="I2" s="263"/>
    </row>
    <row r="3" spans="1:11">
      <c r="A3" s="938"/>
      <c r="B3" s="931" t="s">
        <v>331</v>
      </c>
      <c r="C3" s="933" t="s">
        <v>332</v>
      </c>
      <c r="D3" s="931" t="s">
        <v>333</v>
      </c>
      <c r="E3" s="933" t="s">
        <v>334</v>
      </c>
      <c r="F3" s="942" t="s">
        <v>70</v>
      </c>
      <c r="G3" s="942"/>
      <c r="H3" s="942"/>
      <c r="I3" s="942"/>
    </row>
    <row r="4" spans="1:11">
      <c r="A4" s="939"/>
      <c r="B4" s="940"/>
      <c r="C4" s="941"/>
      <c r="D4" s="940"/>
      <c r="E4" s="941"/>
      <c r="F4" s="931" t="s">
        <v>331</v>
      </c>
      <c r="G4" s="933" t="s">
        <v>332</v>
      </c>
      <c r="H4" s="931" t="s">
        <v>333</v>
      </c>
      <c r="I4" s="933" t="s">
        <v>334</v>
      </c>
    </row>
    <row r="5" spans="1:11" ht="58.5" customHeight="1">
      <c r="A5" s="939"/>
      <c r="B5" s="932"/>
      <c r="C5" s="934"/>
      <c r="D5" s="932"/>
      <c r="E5" s="934"/>
      <c r="F5" s="932"/>
      <c r="G5" s="934"/>
      <c r="H5" s="932"/>
      <c r="I5" s="934"/>
    </row>
    <row r="6" spans="1:11" ht="31.5">
      <c r="A6" s="240" t="s">
        <v>204</v>
      </c>
      <c r="B6" s="338">
        <v>8</v>
      </c>
      <c r="C6" s="338">
        <v>3</v>
      </c>
      <c r="D6" s="339">
        <v>445.72140000000002</v>
      </c>
      <c r="E6" s="340">
        <v>313.51</v>
      </c>
      <c r="F6" s="341">
        <v>66.666666666666671</v>
      </c>
      <c r="G6" s="341">
        <v>50</v>
      </c>
      <c r="H6" s="339">
        <v>21.230186666158605</v>
      </c>
      <c r="I6" s="339">
        <v>42.787382833185028</v>
      </c>
      <c r="K6" s="225"/>
    </row>
    <row r="7" spans="1:11">
      <c r="A7" s="265" t="s">
        <v>185</v>
      </c>
      <c r="B7" s="338">
        <v>8</v>
      </c>
      <c r="C7" s="338">
        <v>3</v>
      </c>
      <c r="D7" s="339">
        <v>445.72140000000002</v>
      </c>
      <c r="E7" s="340">
        <v>313.51</v>
      </c>
      <c r="F7" s="341">
        <v>66.666666666666671</v>
      </c>
      <c r="G7" s="341">
        <v>50</v>
      </c>
      <c r="H7" s="339">
        <v>21.230186666158605</v>
      </c>
      <c r="I7" s="339">
        <v>42.787382833185028</v>
      </c>
    </row>
    <row r="8" spans="1:11">
      <c r="A8" s="224" t="s">
        <v>205</v>
      </c>
      <c r="B8" s="341">
        <v>0</v>
      </c>
      <c r="C8" s="341">
        <v>0</v>
      </c>
      <c r="D8" s="341">
        <v>0</v>
      </c>
      <c r="E8" s="341">
        <v>0</v>
      </c>
      <c r="F8" s="341" t="s">
        <v>128</v>
      </c>
      <c r="G8" s="341">
        <v>0</v>
      </c>
      <c r="H8" s="341" t="s">
        <v>128</v>
      </c>
      <c r="I8" s="341" t="s">
        <v>128</v>
      </c>
    </row>
    <row r="9" spans="1:11">
      <c r="A9" s="224" t="s">
        <v>57</v>
      </c>
      <c r="B9" s="343">
        <v>5</v>
      </c>
      <c r="C9" s="343">
        <v>2</v>
      </c>
      <c r="D9" s="344">
        <v>224.86</v>
      </c>
      <c r="E9" s="345">
        <v>102.83</v>
      </c>
      <c r="F9" s="342">
        <v>50</v>
      </c>
      <c r="G9" s="342">
        <v>40</v>
      </c>
      <c r="H9" s="344">
        <v>10.777777245210491</v>
      </c>
      <c r="I9" s="344">
        <v>14.120538840750861</v>
      </c>
    </row>
    <row r="10" spans="1:11">
      <c r="A10" s="113" t="s">
        <v>55</v>
      </c>
      <c r="B10" s="343">
        <v>3</v>
      </c>
      <c r="C10" s="343">
        <v>1</v>
      </c>
      <c r="D10" s="342">
        <v>220.8614</v>
      </c>
      <c r="E10" s="342">
        <v>210.68</v>
      </c>
      <c r="F10" s="342">
        <v>150</v>
      </c>
      <c r="G10" s="342">
        <v>100</v>
      </c>
      <c r="H10" s="344">
        <v>1680.8325722983254</v>
      </c>
      <c r="I10" s="342">
        <v>4696.3887650468132</v>
      </c>
    </row>
    <row r="11" spans="1:11" ht="31.5">
      <c r="A11" s="265" t="s">
        <v>206</v>
      </c>
      <c r="B11" s="346">
        <v>16</v>
      </c>
      <c r="C11" s="346">
        <v>6</v>
      </c>
      <c r="D11" s="340">
        <v>73.244499999999988</v>
      </c>
      <c r="E11" s="340">
        <v>21.951000000000001</v>
      </c>
      <c r="F11" s="340">
        <v>64</v>
      </c>
      <c r="G11" s="341">
        <v>46.153846153846153</v>
      </c>
      <c r="H11" s="341">
        <v>21.100020165355915</v>
      </c>
      <c r="I11" s="341">
        <v>16.029648021031111</v>
      </c>
    </row>
    <row r="12" spans="1:11">
      <c r="A12" s="265" t="s">
        <v>207</v>
      </c>
      <c r="B12" s="346">
        <v>16</v>
      </c>
      <c r="C12" s="346">
        <v>6</v>
      </c>
      <c r="D12" s="340">
        <v>73.244499999999988</v>
      </c>
      <c r="E12" s="340">
        <v>21.951000000000001</v>
      </c>
      <c r="F12" s="340">
        <v>64</v>
      </c>
      <c r="G12" s="341">
        <v>46.153846153846153</v>
      </c>
      <c r="H12" s="341">
        <v>21.100020165355915</v>
      </c>
      <c r="I12" s="341">
        <v>16.029648021031111</v>
      </c>
    </row>
    <row r="13" spans="1:11">
      <c r="A13" s="207" t="s">
        <v>208</v>
      </c>
      <c r="B13" s="343">
        <v>2</v>
      </c>
      <c r="C13" s="343">
        <v>2</v>
      </c>
      <c r="D13" s="342">
        <v>1.952</v>
      </c>
      <c r="E13" s="342">
        <v>1.952</v>
      </c>
      <c r="F13" s="342">
        <v>200</v>
      </c>
      <c r="G13" s="341">
        <v>0</v>
      </c>
      <c r="H13" s="342">
        <v>5.2039456145027989</v>
      </c>
      <c r="I13" s="342" t="s">
        <v>128</v>
      </c>
    </row>
    <row r="14" spans="1:11">
      <c r="A14" s="207" t="s">
        <v>209</v>
      </c>
      <c r="B14" s="343">
        <v>5</v>
      </c>
      <c r="C14" s="341">
        <v>0</v>
      </c>
      <c r="D14" s="345">
        <v>13.8935</v>
      </c>
      <c r="E14" s="345">
        <v>0</v>
      </c>
      <c r="F14" s="345">
        <v>55.555555555555557</v>
      </c>
      <c r="G14" s="342">
        <v>0</v>
      </c>
      <c r="H14" s="342">
        <v>8.1630434782608692</v>
      </c>
      <c r="I14" s="342">
        <v>0</v>
      </c>
    </row>
    <row r="15" spans="1:11">
      <c r="A15" s="207" t="s">
        <v>210</v>
      </c>
      <c r="B15" s="343">
        <v>1</v>
      </c>
      <c r="C15" s="341">
        <v>0</v>
      </c>
      <c r="D15" s="345">
        <v>1.1000000000000001</v>
      </c>
      <c r="E15" s="342">
        <v>0</v>
      </c>
      <c r="F15" s="345">
        <v>25</v>
      </c>
      <c r="G15" s="342">
        <v>0</v>
      </c>
      <c r="H15" s="342">
        <v>3.3232628398791544</v>
      </c>
      <c r="I15" s="344">
        <v>0</v>
      </c>
    </row>
    <row r="16" spans="1:11">
      <c r="A16" s="207" t="s">
        <v>211</v>
      </c>
      <c r="B16" s="343">
        <v>4</v>
      </c>
      <c r="C16" s="343">
        <v>2</v>
      </c>
      <c r="D16" s="342">
        <v>39.545999999999999</v>
      </c>
      <c r="E16" s="342">
        <v>6.2460000000000004</v>
      </c>
      <c r="F16" s="342">
        <v>133.33333333333334</v>
      </c>
      <c r="G16" s="342">
        <v>100</v>
      </c>
      <c r="H16" s="342">
        <v>719.0181818181818</v>
      </c>
      <c r="I16" s="342">
        <v>156.15</v>
      </c>
    </row>
    <row r="17" spans="1:9">
      <c r="A17" s="207" t="s">
        <v>212</v>
      </c>
      <c r="B17" s="343">
        <v>4</v>
      </c>
      <c r="C17" s="343">
        <v>2</v>
      </c>
      <c r="D17" s="342">
        <v>16.753</v>
      </c>
      <c r="E17" s="342">
        <v>13.753</v>
      </c>
      <c r="F17" s="342">
        <v>50</v>
      </c>
      <c r="G17" s="342">
        <v>50</v>
      </c>
      <c r="H17" s="342">
        <v>16.616742709779807</v>
      </c>
      <c r="I17" s="342">
        <v>15.381948327927525</v>
      </c>
    </row>
    <row r="18" spans="1:9">
      <c r="A18" s="265" t="s">
        <v>185</v>
      </c>
      <c r="B18" s="338">
        <v>16</v>
      </c>
      <c r="C18" s="338">
        <v>6</v>
      </c>
      <c r="D18" s="340">
        <v>73.245499999999993</v>
      </c>
      <c r="E18" s="340">
        <v>21.951999999999998</v>
      </c>
      <c r="F18" s="340">
        <v>64</v>
      </c>
      <c r="G18" s="341">
        <v>46.153846153846153</v>
      </c>
      <c r="H18" s="341">
        <v>21.10030824186904</v>
      </c>
      <c r="I18" s="341">
        <v>16.030378267854534</v>
      </c>
    </row>
    <row r="19" spans="1:9">
      <c r="A19" s="224" t="s">
        <v>205</v>
      </c>
      <c r="B19" s="343">
        <v>0</v>
      </c>
      <c r="C19" s="341">
        <v>0</v>
      </c>
      <c r="D19" s="343">
        <v>0</v>
      </c>
      <c r="E19" s="343">
        <v>0</v>
      </c>
      <c r="F19" s="343" t="s">
        <v>128</v>
      </c>
      <c r="G19" s="343" t="s">
        <v>373</v>
      </c>
      <c r="H19" s="343" t="s">
        <v>128</v>
      </c>
      <c r="I19" s="343" t="s">
        <v>128</v>
      </c>
    </row>
    <row r="20" spans="1:9">
      <c r="A20" s="224" t="s">
        <v>335</v>
      </c>
      <c r="B20" s="343">
        <v>15</v>
      </c>
      <c r="C20" s="343">
        <v>5</v>
      </c>
      <c r="D20" s="345">
        <v>72.293499999999995</v>
      </c>
      <c r="E20" s="345">
        <v>21</v>
      </c>
      <c r="F20" s="345">
        <v>68.181818181818187</v>
      </c>
      <c r="G20" s="342">
        <v>45.454545454545453</v>
      </c>
      <c r="H20" s="342">
        <v>28.115544666122194</v>
      </c>
      <c r="I20" s="342">
        <v>37.540221666070792</v>
      </c>
    </row>
    <row r="21" spans="1:9">
      <c r="A21" s="224" t="s">
        <v>55</v>
      </c>
      <c r="B21" s="343">
        <v>1</v>
      </c>
      <c r="C21" s="343">
        <v>1</v>
      </c>
      <c r="D21" s="342">
        <v>0.95199999999999996</v>
      </c>
      <c r="E21" s="342">
        <v>0.95199999999999996</v>
      </c>
      <c r="F21" s="342">
        <v>33.333333333333336</v>
      </c>
      <c r="G21" s="342" t="s">
        <v>128</v>
      </c>
      <c r="H21" s="342">
        <v>1.0577777777777777</v>
      </c>
      <c r="I21" s="342">
        <v>1.1753086419753085</v>
      </c>
    </row>
    <row r="22" spans="1:9">
      <c r="A22" s="160"/>
      <c r="B22" s="160"/>
      <c r="C22" s="160"/>
      <c r="D22" s="160"/>
      <c r="E22" s="160"/>
      <c r="F22" s="160"/>
      <c r="G22" s="160"/>
      <c r="H22" s="160"/>
      <c r="I22" s="160"/>
    </row>
    <row r="23" spans="1:9">
      <c r="A23" s="214" t="s">
        <v>628</v>
      </c>
      <c r="B23" s="210"/>
      <c r="C23" s="210"/>
      <c r="D23" s="210"/>
      <c r="E23" s="210"/>
      <c r="F23" s="210"/>
      <c r="G23" s="210"/>
      <c r="H23" s="210"/>
      <c r="I23" s="210"/>
    </row>
    <row r="24" spans="1:9">
      <c r="A24" s="160"/>
      <c r="B24" s="160"/>
      <c r="C24" s="160"/>
      <c r="D24" s="160"/>
      <c r="E24" s="160"/>
      <c r="F24" s="160"/>
      <c r="G24" s="160"/>
      <c r="H24" s="160"/>
      <c r="I24" s="160"/>
    </row>
    <row r="25" spans="1:9">
      <c r="A25" s="210"/>
      <c r="B25" s="210"/>
      <c r="C25" s="210"/>
      <c r="D25" s="210"/>
      <c r="E25" s="210"/>
      <c r="F25" s="210"/>
      <c r="G25" s="210"/>
      <c r="H25" s="210"/>
      <c r="I25" s="210"/>
    </row>
    <row r="26" spans="1:9">
      <c r="A26" s="210"/>
      <c r="B26" s="210"/>
      <c r="C26" s="210"/>
      <c r="D26" s="210"/>
      <c r="E26" s="210"/>
      <c r="F26" s="210"/>
      <c r="G26" s="210"/>
      <c r="H26" s="210"/>
      <c r="I26" s="210"/>
    </row>
    <row r="27" spans="1:9">
      <c r="A27" s="210"/>
      <c r="B27" s="210"/>
      <c r="C27" s="210"/>
      <c r="D27" s="210"/>
      <c r="E27" s="210"/>
      <c r="F27" s="210"/>
      <c r="G27" s="210"/>
      <c r="H27" s="210"/>
      <c r="I27" s="210"/>
    </row>
    <row r="28" spans="1:9">
      <c r="A28" s="210"/>
      <c r="B28" s="210"/>
      <c r="C28" s="210"/>
      <c r="D28" s="210"/>
      <c r="E28" s="210"/>
      <c r="F28" s="210"/>
      <c r="G28" s="210"/>
      <c r="H28" s="210"/>
      <c r="I28" s="210"/>
    </row>
    <row r="29" spans="1:9">
      <c r="A29" s="210"/>
      <c r="B29" s="210"/>
      <c r="C29" s="210"/>
      <c r="D29" s="210"/>
      <c r="E29" s="210"/>
      <c r="F29" s="210"/>
      <c r="G29" s="210"/>
      <c r="H29" s="210"/>
      <c r="I29" s="210"/>
    </row>
  </sheetData>
  <mergeCells count="12">
    <mergeCell ref="F4:F5"/>
    <mergeCell ref="G4:G5"/>
    <mergeCell ref="H4:H5"/>
    <mergeCell ref="I4:I5"/>
    <mergeCell ref="A1:I1"/>
    <mergeCell ref="F2:G2"/>
    <mergeCell ref="A3:A5"/>
    <mergeCell ref="B3:B5"/>
    <mergeCell ref="C3:C5"/>
    <mergeCell ref="D3:D5"/>
    <mergeCell ref="E3:E5"/>
    <mergeCell ref="F3:I3"/>
  </mergeCells>
  <pageMargins left="1.1811023622047245" right="0.78740157480314965" top="0.78740157480314965" bottom="0.78740157480314965" header="0" footer="0"/>
  <pageSetup paperSize="9" scale="67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1"/>
  <sheetViews>
    <sheetView workbookViewId="0">
      <selection activeCell="G8" sqref="G8"/>
    </sheetView>
  </sheetViews>
  <sheetFormatPr defaultColWidth="9" defaultRowHeight="15.75"/>
  <cols>
    <col min="1" max="1" width="40.375" style="386" customWidth="1"/>
    <col min="2" max="3" width="15.375" style="374" customWidth="1"/>
    <col min="4" max="4" width="12.875" style="374" customWidth="1"/>
    <col min="5" max="16384" width="9" style="374"/>
  </cols>
  <sheetData>
    <row r="1" spans="1:3" ht="33" customHeight="1">
      <c r="A1" s="943" t="s">
        <v>629</v>
      </c>
      <c r="B1" s="943"/>
      <c r="C1" s="943"/>
    </row>
    <row r="2" spans="1:3">
      <c r="A2" s="375"/>
      <c r="B2" s="376"/>
      <c r="C2" s="377" t="s">
        <v>396</v>
      </c>
    </row>
    <row r="3" spans="1:3" ht="63">
      <c r="A3" s="378"/>
      <c r="B3" s="379" t="s">
        <v>542</v>
      </c>
      <c r="C3" s="379" t="s">
        <v>541</v>
      </c>
    </row>
    <row r="4" spans="1:3" ht="26.25" customHeight="1">
      <c r="A4" s="381" t="s">
        <v>232</v>
      </c>
      <c r="B4" s="389">
        <v>3463833073.5541458</v>
      </c>
      <c r="C4" s="390">
        <v>99.594743704897922</v>
      </c>
    </row>
    <row r="5" spans="1:3" ht="26.25" customHeight="1">
      <c r="A5" s="381" t="s">
        <v>34</v>
      </c>
      <c r="B5" s="392">
        <v>0</v>
      </c>
      <c r="C5" s="392">
        <v>0</v>
      </c>
    </row>
    <row r="6" spans="1:3" ht="26.25" customHeight="1">
      <c r="A6" s="386" t="s">
        <v>233</v>
      </c>
      <c r="B6" s="520">
        <v>0</v>
      </c>
      <c r="C6" s="392">
        <v>0</v>
      </c>
    </row>
    <row r="7" spans="1:3" ht="26.25" customHeight="1">
      <c r="A7" s="386" t="s">
        <v>234</v>
      </c>
      <c r="B7" s="392">
        <v>19318326.614979751</v>
      </c>
      <c r="C7" s="384">
        <v>54.087251250359422</v>
      </c>
    </row>
    <row r="8" spans="1:3" ht="26.25" customHeight="1">
      <c r="A8" s="386" t="s">
        <v>235</v>
      </c>
      <c r="B8" s="392">
        <v>0</v>
      </c>
      <c r="C8" s="392">
        <v>0</v>
      </c>
    </row>
    <row r="9" spans="1:3" ht="26.25" customHeight="1">
      <c r="A9" s="386" t="s">
        <v>236</v>
      </c>
      <c r="B9" s="392">
        <v>18953326.81233836</v>
      </c>
      <c r="C9" s="384">
        <v>252.04522259669602</v>
      </c>
    </row>
    <row r="10" spans="1:3" ht="26.25" customHeight="1">
      <c r="A10" s="386" t="s">
        <v>371</v>
      </c>
      <c r="B10" s="392">
        <v>1140227523.2109752</v>
      </c>
      <c r="C10" s="384">
        <v>93.137119039900696</v>
      </c>
    </row>
    <row r="11" spans="1:3" ht="26.25" customHeight="1">
      <c r="A11" s="386" t="s">
        <v>372</v>
      </c>
      <c r="B11" s="392">
        <v>708093470.08133972</v>
      </c>
      <c r="C11" s="384">
        <v>113.49684957269403</v>
      </c>
    </row>
    <row r="12" spans="1:3" ht="26.25" customHeight="1">
      <c r="A12" s="386" t="s">
        <v>237</v>
      </c>
      <c r="B12" s="392">
        <v>0</v>
      </c>
      <c r="C12" s="384">
        <v>0</v>
      </c>
    </row>
    <row r="13" spans="1:3" s="324" customFormat="1" ht="26.25" customHeight="1">
      <c r="A13" s="386" t="s">
        <v>238</v>
      </c>
      <c r="B13" s="392">
        <v>0</v>
      </c>
      <c r="C13" s="384">
        <v>0</v>
      </c>
    </row>
    <row r="14" spans="1:3" ht="26.25" customHeight="1">
      <c r="A14" s="386" t="s">
        <v>239</v>
      </c>
      <c r="B14" s="392">
        <v>824558164.63486624</v>
      </c>
      <c r="C14" s="384">
        <v>114.42082824573104</v>
      </c>
    </row>
    <row r="15" spans="1:3" ht="26.25" customHeight="1">
      <c r="A15" s="386" t="s">
        <v>240</v>
      </c>
      <c r="B15" s="392">
        <v>27487574.149121094</v>
      </c>
      <c r="C15" s="384">
        <v>72.845315350043848</v>
      </c>
    </row>
    <row r="16" spans="1:3" ht="26.25" customHeight="1">
      <c r="A16" s="386" t="s">
        <v>241</v>
      </c>
      <c r="B16" s="392">
        <v>54261378.347788498</v>
      </c>
      <c r="C16" s="384">
        <v>106.98438007596273</v>
      </c>
    </row>
    <row r="17" spans="1:3" ht="26.25" customHeight="1">
      <c r="A17" s="386" t="s">
        <v>242</v>
      </c>
      <c r="B17" s="392">
        <v>110862022.69551712</v>
      </c>
      <c r="C17" s="384">
        <v>49.165616503142324</v>
      </c>
    </row>
    <row r="18" spans="1:3" ht="26.25" customHeight="1">
      <c r="A18" s="386" t="s">
        <v>243</v>
      </c>
      <c r="B18" s="392">
        <v>0</v>
      </c>
      <c r="C18" s="384">
        <v>0</v>
      </c>
    </row>
    <row r="19" spans="1:3" ht="26.25" customHeight="1">
      <c r="A19" s="386" t="s">
        <v>244</v>
      </c>
      <c r="B19" s="392">
        <v>560071287.00722003</v>
      </c>
      <c r="C19" s="384">
        <v>101.46585453815925</v>
      </c>
    </row>
    <row r="20" spans="1:3">
      <c r="B20" s="388"/>
      <c r="C20" s="388"/>
    </row>
    <row r="21" spans="1:3" ht="38.25" customHeight="1">
      <c r="A21" s="944" t="s">
        <v>630</v>
      </c>
      <c r="B21" s="944"/>
      <c r="C21" s="944"/>
    </row>
  </sheetData>
  <mergeCells count="2">
    <mergeCell ref="A1:C1"/>
    <mergeCell ref="A21:C21"/>
  </mergeCells>
  <pageMargins left="0.7" right="0.7" top="0.75" bottom="0.75" header="0.3" footer="0.3"/>
  <pageSetup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1"/>
  <sheetViews>
    <sheetView workbookViewId="0">
      <selection activeCell="F8" sqref="F8"/>
    </sheetView>
  </sheetViews>
  <sheetFormatPr defaultColWidth="9" defaultRowHeight="15.75"/>
  <cols>
    <col min="1" max="1" width="41" style="386" customWidth="1"/>
    <col min="2" max="2" width="17.125" style="374" customWidth="1"/>
    <col min="3" max="3" width="15.375" style="374" customWidth="1"/>
    <col min="4" max="4" width="12.875" style="374" customWidth="1"/>
    <col min="5" max="5" width="11.875" style="374" bestFit="1" customWidth="1"/>
    <col min="6" max="6" width="13.75" style="374" bestFit="1" customWidth="1"/>
    <col min="7" max="16384" width="9" style="374"/>
  </cols>
  <sheetData>
    <row r="1" spans="1:7" ht="29.25" customHeight="1">
      <c r="A1" s="943" t="s">
        <v>631</v>
      </c>
      <c r="B1" s="943"/>
      <c r="C1" s="943"/>
    </row>
    <row r="2" spans="1:7">
      <c r="A2" s="375"/>
      <c r="B2" s="376"/>
      <c r="C2" s="377" t="s">
        <v>396</v>
      </c>
    </row>
    <row r="3" spans="1:7" ht="63">
      <c r="A3" s="378"/>
      <c r="B3" s="379" t="s">
        <v>543</v>
      </c>
      <c r="C3" s="379" t="s">
        <v>541</v>
      </c>
      <c r="D3" s="380"/>
    </row>
    <row r="4" spans="1:7" ht="23.25" customHeight="1">
      <c r="A4" s="381" t="s">
        <v>232</v>
      </c>
      <c r="B4" s="382">
        <v>3149128709.2726312</v>
      </c>
      <c r="C4" s="383">
        <v>84.262178810364503</v>
      </c>
      <c r="D4" s="384"/>
    </row>
    <row r="5" spans="1:7" ht="23.25" customHeight="1">
      <c r="A5" s="381" t="s">
        <v>34</v>
      </c>
      <c r="B5" s="385">
        <v>0</v>
      </c>
      <c r="C5" s="385">
        <v>0</v>
      </c>
      <c r="D5" s="384"/>
    </row>
    <row r="6" spans="1:7" ht="23.25" customHeight="1">
      <c r="A6" s="386" t="s">
        <v>233</v>
      </c>
      <c r="B6" s="385">
        <v>0</v>
      </c>
      <c r="C6" s="385">
        <v>0</v>
      </c>
      <c r="D6" s="384"/>
    </row>
    <row r="7" spans="1:7" ht="23.25" customHeight="1">
      <c r="A7" s="386" t="s">
        <v>234</v>
      </c>
      <c r="B7" s="385">
        <v>48634301.368776247</v>
      </c>
      <c r="C7" s="387">
        <v>57.68305356277174</v>
      </c>
      <c r="D7" s="384"/>
    </row>
    <row r="8" spans="1:7" ht="23.25" customHeight="1">
      <c r="A8" s="386" t="s">
        <v>235</v>
      </c>
      <c r="B8" s="385">
        <v>0</v>
      </c>
      <c r="C8" s="385">
        <v>0</v>
      </c>
      <c r="D8" s="384"/>
    </row>
    <row r="9" spans="1:7" ht="23.25" customHeight="1">
      <c r="A9" s="386" t="s">
        <v>236</v>
      </c>
      <c r="B9" s="385">
        <v>19773010.463771001</v>
      </c>
      <c r="C9" s="387">
        <v>94.390203961415793</v>
      </c>
      <c r="D9" s="384"/>
    </row>
    <row r="10" spans="1:7" ht="23.25" customHeight="1">
      <c r="A10" s="386" t="s">
        <v>371</v>
      </c>
      <c r="B10" s="385">
        <v>1818940410.8461366</v>
      </c>
      <c r="C10" s="387">
        <v>84.759368368423736</v>
      </c>
      <c r="D10" s="384"/>
      <c r="F10" s="391"/>
    </row>
    <row r="11" spans="1:7" ht="23.25" customHeight="1">
      <c r="A11" s="386" t="s">
        <v>372</v>
      </c>
      <c r="B11" s="385">
        <v>151831350.43494034</v>
      </c>
      <c r="C11" s="387">
        <v>103.61000883773688</v>
      </c>
      <c r="D11" s="384"/>
      <c r="G11" s="451"/>
    </row>
    <row r="12" spans="1:7" ht="23.25" customHeight="1">
      <c r="A12" s="386" t="s">
        <v>237</v>
      </c>
      <c r="B12" s="385">
        <v>0</v>
      </c>
      <c r="C12" s="387">
        <v>0</v>
      </c>
      <c r="D12" s="384"/>
    </row>
    <row r="13" spans="1:7" ht="23.25" customHeight="1">
      <c r="A13" s="386" t="s">
        <v>238</v>
      </c>
      <c r="B13" s="385">
        <v>0</v>
      </c>
      <c r="C13" s="387">
        <v>0</v>
      </c>
      <c r="D13" s="384"/>
    </row>
    <row r="14" spans="1:7" ht="23.25" customHeight="1">
      <c r="A14" s="386" t="s">
        <v>239</v>
      </c>
      <c r="B14" s="385">
        <v>380982223.82932937</v>
      </c>
      <c r="C14" s="387">
        <v>72.793517393729189</v>
      </c>
      <c r="D14" s="384"/>
    </row>
    <row r="15" spans="1:7" ht="23.25" customHeight="1">
      <c r="A15" s="386" t="s">
        <v>240</v>
      </c>
      <c r="B15" s="385">
        <v>4384594.2827543002</v>
      </c>
      <c r="C15" s="387">
        <v>72.514335189248186</v>
      </c>
      <c r="D15" s="384"/>
    </row>
    <row r="16" spans="1:7" ht="23.25" customHeight="1">
      <c r="A16" s="386" t="s">
        <v>241</v>
      </c>
      <c r="B16" s="385">
        <v>91274909.588991314</v>
      </c>
      <c r="C16" s="387">
        <v>113.69114632449659</v>
      </c>
      <c r="D16" s="384"/>
    </row>
    <row r="17" spans="1:4" ht="23.25" customHeight="1">
      <c r="A17" s="386" t="s">
        <v>242</v>
      </c>
      <c r="B17" s="385">
        <v>25998456.4730535</v>
      </c>
      <c r="C17" s="387">
        <v>106.42331649680891</v>
      </c>
      <c r="D17" s="384"/>
    </row>
    <row r="18" spans="1:4" ht="23.25" customHeight="1">
      <c r="A18" s="386" t="s">
        <v>243</v>
      </c>
      <c r="B18" s="385">
        <v>0</v>
      </c>
      <c r="C18" s="387">
        <v>0</v>
      </c>
      <c r="D18" s="384"/>
    </row>
    <row r="19" spans="1:4" ht="23.25" customHeight="1">
      <c r="A19" s="386" t="s">
        <v>244</v>
      </c>
      <c r="B19" s="385">
        <v>607309451.98487818</v>
      </c>
      <c r="C19" s="387">
        <v>86.099507926399795</v>
      </c>
    </row>
    <row r="20" spans="1:4" ht="15.75" customHeight="1">
      <c r="B20" s="388"/>
      <c r="C20" s="388"/>
    </row>
    <row r="21" spans="1:4" ht="38.25" customHeight="1">
      <c r="A21" s="944" t="s">
        <v>630</v>
      </c>
      <c r="B21" s="944"/>
      <c r="C21" s="944"/>
    </row>
  </sheetData>
  <mergeCells count="2">
    <mergeCell ref="A1:C1"/>
    <mergeCell ref="A21:C21"/>
  </mergeCells>
  <pageMargins left="0.7" right="0.7" top="0.75" bottom="0.75" header="0.3" footer="0.3"/>
  <pageSetup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25"/>
  <sheetViews>
    <sheetView zoomScaleNormal="100" workbookViewId="0">
      <selection activeCell="J15" sqref="J15"/>
    </sheetView>
  </sheetViews>
  <sheetFormatPr defaultColWidth="8" defaultRowHeight="12.75"/>
  <cols>
    <col min="1" max="1" width="33.125" style="347" customWidth="1"/>
    <col min="2" max="2" width="8.625" style="347" customWidth="1"/>
    <col min="3" max="5" width="9.625" style="347" customWidth="1"/>
    <col min="6" max="6" width="14.625" style="347" customWidth="1"/>
    <col min="7" max="7" width="8" style="347"/>
    <col min="8" max="8" width="3.5" style="347" customWidth="1"/>
    <col min="9" max="9" width="5.625" style="347" customWidth="1"/>
    <col min="10" max="16384" width="8" style="347"/>
  </cols>
  <sheetData>
    <row r="1" spans="1:10" ht="16.5" customHeight="1">
      <c r="A1" s="948" t="s">
        <v>632</v>
      </c>
      <c r="B1" s="948"/>
      <c r="C1" s="948"/>
      <c r="D1" s="948"/>
      <c r="E1" s="949"/>
      <c r="F1" s="949"/>
    </row>
    <row r="2" spans="1:10" ht="30.75" customHeight="1">
      <c r="A2" s="948"/>
      <c r="B2" s="948"/>
      <c r="C2" s="948"/>
      <c r="D2" s="948"/>
      <c r="E2" s="949"/>
      <c r="F2" s="949"/>
    </row>
    <row r="3" spans="1:10" ht="15.75">
      <c r="A3" s="101"/>
      <c r="B3" s="502"/>
      <c r="C3" s="348"/>
      <c r="D3" s="348"/>
      <c r="E3" s="102"/>
      <c r="F3" s="103" t="s">
        <v>364</v>
      </c>
    </row>
    <row r="4" spans="1:10" ht="15.75">
      <c r="A4" s="349"/>
      <c r="B4" s="945" t="s">
        <v>633</v>
      </c>
      <c r="C4" s="945"/>
      <c r="D4" s="945"/>
      <c r="E4" s="945"/>
      <c r="F4" s="946" t="s">
        <v>336</v>
      </c>
    </row>
    <row r="5" spans="1:10" ht="31.5">
      <c r="A5" s="350"/>
      <c r="B5" s="631" t="s">
        <v>337</v>
      </c>
      <c r="C5" s="631" t="s">
        <v>634</v>
      </c>
      <c r="D5" s="631" t="s">
        <v>548</v>
      </c>
      <c r="E5" s="631" t="s">
        <v>635</v>
      </c>
      <c r="F5" s="947"/>
      <c r="G5" s="351"/>
    </row>
    <row r="6" spans="1:10" ht="15.75">
      <c r="A6" s="350" t="s">
        <v>11</v>
      </c>
      <c r="B6" s="628">
        <v>115.35769999999999</v>
      </c>
      <c r="C6" s="628">
        <v>103.471</v>
      </c>
      <c r="D6" s="628">
        <v>101.226</v>
      </c>
      <c r="E6" s="628">
        <v>100.3956</v>
      </c>
      <c r="F6" s="628">
        <v>101.8759</v>
      </c>
      <c r="I6" s="352"/>
      <c r="J6" s="353"/>
    </row>
    <row r="7" spans="1:10" ht="15.75">
      <c r="A7" s="101" t="s">
        <v>338</v>
      </c>
      <c r="B7" s="629">
        <v>124.7925</v>
      </c>
      <c r="C7" s="629">
        <v>104.13760000000001</v>
      </c>
      <c r="D7" s="629">
        <v>100.8265</v>
      </c>
      <c r="E7" s="629">
        <v>100.3479</v>
      </c>
      <c r="F7" s="629">
        <v>103.592</v>
      </c>
      <c r="I7" s="354"/>
      <c r="J7" s="353"/>
    </row>
    <row r="8" spans="1:10" s="732" customFormat="1" ht="15.75">
      <c r="A8" s="104" t="s">
        <v>339</v>
      </c>
      <c r="B8" s="731">
        <v>132.56790000000001</v>
      </c>
      <c r="C8" s="731">
        <v>97.300299999999993</v>
      </c>
      <c r="D8" s="731">
        <v>94.237499999999997</v>
      </c>
      <c r="E8" s="731">
        <v>96.532200000000003</v>
      </c>
      <c r="F8" s="731">
        <v>98.536900000000003</v>
      </c>
      <c r="I8" s="733"/>
      <c r="J8" s="734"/>
    </row>
    <row r="9" spans="1:10" s="732" customFormat="1" ht="15.75">
      <c r="A9" s="355" t="s">
        <v>340</v>
      </c>
      <c r="B9" s="731">
        <v>120.2206</v>
      </c>
      <c r="C9" s="731">
        <v>104.899</v>
      </c>
      <c r="D9" s="731">
        <v>102.03230000000001</v>
      </c>
      <c r="E9" s="731">
        <v>101.0222</v>
      </c>
      <c r="F9" s="731">
        <v>103.9335</v>
      </c>
      <c r="I9" s="733"/>
      <c r="J9" s="734"/>
    </row>
    <row r="10" spans="1:10" s="732" customFormat="1" ht="15.75">
      <c r="A10" s="355" t="s">
        <v>341</v>
      </c>
      <c r="B10" s="731">
        <v>138.27699999999999</v>
      </c>
      <c r="C10" s="731">
        <v>105.2332</v>
      </c>
      <c r="D10" s="731">
        <v>100.2324</v>
      </c>
      <c r="E10" s="731">
        <v>100.0573</v>
      </c>
      <c r="F10" s="731">
        <v>105.1546</v>
      </c>
      <c r="I10" s="733"/>
      <c r="J10" s="734"/>
    </row>
    <row r="11" spans="1:10" ht="15.75">
      <c r="A11" s="101" t="s">
        <v>342</v>
      </c>
      <c r="B11" s="629">
        <v>117.5376</v>
      </c>
      <c r="C11" s="629">
        <v>101.0693</v>
      </c>
      <c r="D11" s="629">
        <v>101.03279999999999</v>
      </c>
      <c r="E11" s="629">
        <v>100.04859999999999</v>
      </c>
      <c r="F11" s="629">
        <v>101.1991</v>
      </c>
      <c r="I11" s="356"/>
      <c r="J11" s="353"/>
    </row>
    <row r="12" spans="1:10" ht="15.75">
      <c r="A12" s="101" t="s">
        <v>343</v>
      </c>
      <c r="B12" s="629">
        <v>93.171099999999996</v>
      </c>
      <c r="C12" s="629">
        <v>101.35290000000001</v>
      </c>
      <c r="D12" s="629">
        <v>97.403300000000002</v>
      </c>
      <c r="E12" s="629">
        <v>104.5115</v>
      </c>
      <c r="F12" s="629">
        <v>97.477599999999995</v>
      </c>
      <c r="I12" s="354"/>
      <c r="J12" s="353"/>
    </row>
    <row r="13" spans="1:10" ht="15.75">
      <c r="A13" s="357" t="s">
        <v>344</v>
      </c>
      <c r="B13" s="629">
        <v>116.0544</v>
      </c>
      <c r="C13" s="629">
        <v>105.916</v>
      </c>
      <c r="D13" s="629">
        <v>102.4316</v>
      </c>
      <c r="E13" s="629">
        <v>100.67659999999999</v>
      </c>
      <c r="F13" s="629">
        <v>105.7786</v>
      </c>
      <c r="I13" s="356"/>
      <c r="J13" s="353"/>
    </row>
    <row r="14" spans="1:10" ht="15.75">
      <c r="A14" s="101" t="s">
        <v>345</v>
      </c>
      <c r="B14" s="629">
        <v>110.92749999999999</v>
      </c>
      <c r="C14" s="629">
        <v>103.5889</v>
      </c>
      <c r="D14" s="629">
        <v>100.1069</v>
      </c>
      <c r="E14" s="629">
        <v>99.809700000000007</v>
      </c>
      <c r="F14" s="629">
        <v>104.00839999999999</v>
      </c>
      <c r="I14" s="358"/>
      <c r="J14" s="353"/>
    </row>
    <row r="15" spans="1:10" ht="15.75">
      <c r="A15" s="101" t="s">
        <v>346</v>
      </c>
      <c r="B15" s="629">
        <v>124.46040000000001</v>
      </c>
      <c r="C15" s="629">
        <v>110.9417</v>
      </c>
      <c r="D15" s="629">
        <v>111.32810000000001</v>
      </c>
      <c r="E15" s="629">
        <v>99.9953</v>
      </c>
      <c r="F15" s="629">
        <v>111.1592</v>
      </c>
      <c r="I15" s="354"/>
      <c r="J15" s="353"/>
    </row>
    <row r="16" spans="1:10" s="732" customFormat="1" ht="15.75">
      <c r="A16" s="359" t="s">
        <v>347</v>
      </c>
      <c r="B16" s="731">
        <v>127.1613</v>
      </c>
      <c r="C16" s="731">
        <v>115.0784</v>
      </c>
      <c r="D16" s="731">
        <v>115.0784</v>
      </c>
      <c r="E16" s="731">
        <v>100</v>
      </c>
      <c r="F16" s="731">
        <v>115.0784</v>
      </c>
      <c r="I16" s="733"/>
      <c r="J16" s="734"/>
    </row>
    <row r="17" spans="1:10" ht="15.75">
      <c r="A17" s="101" t="s">
        <v>348</v>
      </c>
      <c r="B17" s="629">
        <v>103.8873</v>
      </c>
      <c r="C17" s="629">
        <v>96.4</v>
      </c>
      <c r="D17" s="629">
        <v>100.1452</v>
      </c>
      <c r="E17" s="629">
        <v>98.794300000000007</v>
      </c>
      <c r="F17" s="629">
        <v>98.145499999999998</v>
      </c>
      <c r="I17" s="358"/>
      <c r="J17" s="353"/>
    </row>
    <row r="18" spans="1:10" ht="15.75">
      <c r="A18" s="101" t="s">
        <v>349</v>
      </c>
      <c r="B18" s="629">
        <v>93.984800000000007</v>
      </c>
      <c r="C18" s="629">
        <v>99.233900000000006</v>
      </c>
      <c r="D18" s="629">
        <v>97.953000000000003</v>
      </c>
      <c r="E18" s="629">
        <v>99.417199999999994</v>
      </c>
      <c r="F18" s="629">
        <v>99.347899999999996</v>
      </c>
      <c r="I18" s="357"/>
      <c r="J18" s="360"/>
    </row>
    <row r="19" spans="1:10" ht="15.75">
      <c r="A19" s="101" t="s">
        <v>350</v>
      </c>
      <c r="B19" s="629">
        <v>130.00729999999999</v>
      </c>
      <c r="C19" s="629">
        <v>102.6311</v>
      </c>
      <c r="D19" s="629">
        <v>100.0211</v>
      </c>
      <c r="E19" s="629">
        <v>100.02119999999999</v>
      </c>
      <c r="F19" s="629">
        <v>83.122</v>
      </c>
      <c r="I19" s="104"/>
      <c r="J19" s="361"/>
    </row>
    <row r="20" spans="1:10" s="732" customFormat="1" ht="15.75">
      <c r="A20" s="359" t="s">
        <v>351</v>
      </c>
      <c r="B20" s="731">
        <v>130.12379999999999</v>
      </c>
      <c r="C20" s="731">
        <v>102.6181</v>
      </c>
      <c r="D20" s="731">
        <v>100</v>
      </c>
      <c r="E20" s="731">
        <v>100</v>
      </c>
      <c r="F20" s="731">
        <v>80.304900000000004</v>
      </c>
      <c r="I20" s="104"/>
      <c r="J20" s="361"/>
    </row>
    <row r="21" spans="1:10" ht="15.75">
      <c r="A21" s="101" t="s">
        <v>352</v>
      </c>
      <c r="B21" s="629">
        <v>98.349100000000007</v>
      </c>
      <c r="C21" s="629">
        <v>99.842600000000004</v>
      </c>
      <c r="D21" s="629">
        <v>100.94629999999999</v>
      </c>
      <c r="E21" s="629">
        <v>99.805499999999995</v>
      </c>
      <c r="F21" s="629">
        <v>101.13509999999999</v>
      </c>
      <c r="I21" s="101"/>
      <c r="J21" s="362"/>
    </row>
    <row r="22" spans="1:10" ht="15.75">
      <c r="A22" s="357" t="s">
        <v>353</v>
      </c>
      <c r="B22" s="629">
        <v>123.06529999999999</v>
      </c>
      <c r="C22" s="629">
        <v>107.5446</v>
      </c>
      <c r="D22" s="629">
        <v>100.9203</v>
      </c>
      <c r="E22" s="629">
        <v>100.07299999999999</v>
      </c>
      <c r="F22" s="629">
        <v>107.60080000000001</v>
      </c>
      <c r="I22" s="357"/>
      <c r="J22" s="362"/>
    </row>
    <row r="23" spans="1:10" ht="15.75">
      <c r="A23" s="350" t="s">
        <v>12</v>
      </c>
      <c r="B23" s="628">
        <v>241.4325</v>
      </c>
      <c r="C23" s="628">
        <v>134.7141</v>
      </c>
      <c r="D23" s="628">
        <v>110.46599999999999</v>
      </c>
      <c r="E23" s="628">
        <v>105.0843</v>
      </c>
      <c r="F23" s="628">
        <v>133.68790000000001</v>
      </c>
    </row>
    <row r="24" spans="1:10" ht="15.75">
      <c r="A24" s="350" t="s">
        <v>13</v>
      </c>
      <c r="B24" s="628">
        <v>110.37350000000001</v>
      </c>
      <c r="C24" s="628">
        <v>103.6289</v>
      </c>
      <c r="D24" s="628">
        <v>101.05370000000001</v>
      </c>
      <c r="E24" s="628">
        <v>101.3407</v>
      </c>
      <c r="F24" s="628">
        <v>103.9652</v>
      </c>
    </row>
    <row r="25" spans="1:10">
      <c r="A25" s="363"/>
    </row>
  </sheetData>
  <mergeCells count="3">
    <mergeCell ref="B4:E4"/>
    <mergeCell ref="F4:F5"/>
    <mergeCell ref="A1:F2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19"/>
  <sheetViews>
    <sheetView workbookViewId="0">
      <selection activeCell="H11" sqref="H11"/>
    </sheetView>
  </sheetViews>
  <sheetFormatPr defaultRowHeight="15.75"/>
  <cols>
    <col min="1" max="1" width="38.375" customWidth="1"/>
    <col min="4" max="4" width="12.875" customWidth="1"/>
  </cols>
  <sheetData>
    <row r="1" spans="1:7" ht="16.5" customHeight="1">
      <c r="A1" s="948" t="s">
        <v>642</v>
      </c>
      <c r="B1" s="948"/>
      <c r="C1" s="948"/>
      <c r="D1" s="948"/>
    </row>
    <row r="2" spans="1:7" ht="16.5" customHeight="1">
      <c r="A2" s="948"/>
      <c r="B2" s="948"/>
      <c r="C2" s="948"/>
      <c r="D2" s="948"/>
    </row>
    <row r="3" spans="1:7">
      <c r="A3" s="101"/>
      <c r="B3" s="348"/>
      <c r="C3" s="102"/>
      <c r="D3" s="103" t="s">
        <v>364</v>
      </c>
    </row>
    <row r="4" spans="1:7">
      <c r="A4" s="955"/>
      <c r="B4" s="945" t="s">
        <v>641</v>
      </c>
      <c r="C4" s="945"/>
      <c r="D4" s="946" t="s">
        <v>643</v>
      </c>
    </row>
    <row r="5" spans="1:7" ht="91.5" customHeight="1">
      <c r="A5" s="350"/>
      <c r="B5" s="631" t="s">
        <v>447</v>
      </c>
      <c r="C5" s="631" t="s">
        <v>582</v>
      </c>
      <c r="D5" s="947"/>
    </row>
    <row r="6" spans="1:7">
      <c r="A6" s="350" t="s">
        <v>448</v>
      </c>
      <c r="B6" s="632"/>
      <c r="C6" s="632"/>
      <c r="D6" s="633"/>
    </row>
    <row r="7" spans="1:7" ht="31.5">
      <c r="A7" s="634" t="s">
        <v>449</v>
      </c>
      <c r="B7" s="635">
        <v>109.1143</v>
      </c>
      <c r="C7" s="635">
        <v>101.5783</v>
      </c>
      <c r="D7" s="636">
        <v>108.73584120124826</v>
      </c>
      <c r="G7" s="956"/>
    </row>
    <row r="8" spans="1:7">
      <c r="A8" s="637" t="s">
        <v>450</v>
      </c>
      <c r="B8" s="638">
        <v>110.0137</v>
      </c>
      <c r="C8" s="638">
        <v>101.77670000000001</v>
      </c>
      <c r="D8" s="639">
        <v>109.48167971708041</v>
      </c>
    </row>
    <row r="9" spans="1:7">
      <c r="A9" s="637" t="s">
        <v>451</v>
      </c>
      <c r="B9" s="638">
        <v>100.6845</v>
      </c>
      <c r="C9" s="638">
        <v>99.553700000000006</v>
      </c>
      <c r="D9" s="639">
        <v>100.95061086520663</v>
      </c>
    </row>
    <row r="10" spans="1:7">
      <c r="A10" s="640" t="s">
        <v>452</v>
      </c>
      <c r="B10" s="638">
        <v>99.302400000000006</v>
      </c>
      <c r="C10" s="638">
        <v>99.475099999999998</v>
      </c>
      <c r="D10" s="639">
        <v>100.5828261084406</v>
      </c>
    </row>
    <row r="11" spans="1:7">
      <c r="A11" s="641" t="s">
        <v>453</v>
      </c>
      <c r="B11" s="635">
        <v>100.5761</v>
      </c>
      <c r="C11" s="635">
        <v>100.8715</v>
      </c>
      <c r="D11" s="635">
        <v>100.474</v>
      </c>
    </row>
    <row r="12" spans="1:7">
      <c r="A12" s="637" t="s">
        <v>454</v>
      </c>
      <c r="B12" s="638">
        <v>104.9932</v>
      </c>
      <c r="C12" s="638">
        <v>100.4926</v>
      </c>
      <c r="D12" s="639">
        <v>104.71420000000001</v>
      </c>
    </row>
    <row r="13" spans="1:7">
      <c r="A13" s="637" t="s">
        <v>455</v>
      </c>
      <c r="B13" s="638">
        <v>100.50920000000001</v>
      </c>
      <c r="C13" s="638">
        <v>100.8676</v>
      </c>
      <c r="D13" s="639">
        <v>100.41070000000001</v>
      </c>
    </row>
    <row r="14" spans="1:7" ht="31.5">
      <c r="A14" s="642" t="s">
        <v>456</v>
      </c>
      <c r="B14" s="638">
        <v>107.1966</v>
      </c>
      <c r="C14" s="638">
        <v>100.1598</v>
      </c>
      <c r="D14" s="639">
        <v>107.4796</v>
      </c>
    </row>
    <row r="15" spans="1:7" ht="31.5">
      <c r="A15" s="637" t="s">
        <v>457</v>
      </c>
      <c r="B15" s="638">
        <v>106.07170000000001</v>
      </c>
      <c r="C15" s="638">
        <v>101.9903</v>
      </c>
      <c r="D15" s="638">
        <v>105.23309999999999</v>
      </c>
    </row>
    <row r="16" spans="1:7" ht="47.25">
      <c r="A16" s="634" t="s">
        <v>458</v>
      </c>
      <c r="B16" s="635"/>
      <c r="C16" s="635"/>
      <c r="D16" s="636"/>
    </row>
    <row r="17" spans="1:4" ht="47.25">
      <c r="A17" s="640" t="s">
        <v>459</v>
      </c>
      <c r="B17" s="643">
        <v>108.04559999999999</v>
      </c>
      <c r="C17" s="643">
        <v>100.721</v>
      </c>
      <c r="D17" s="644">
        <v>110.1773</v>
      </c>
    </row>
    <row r="18" spans="1:4" ht="31.5">
      <c r="A18" s="637" t="s">
        <v>460</v>
      </c>
      <c r="B18" s="643">
        <v>98.792500000000004</v>
      </c>
      <c r="C18" s="643">
        <v>100.256</v>
      </c>
      <c r="D18" s="644">
        <v>99.997799999999998</v>
      </c>
    </row>
    <row r="19" spans="1:4" ht="31.5">
      <c r="A19" s="637" t="s">
        <v>461</v>
      </c>
      <c r="B19" s="643">
        <v>99.736599999999996</v>
      </c>
      <c r="C19" s="643">
        <v>99.3613</v>
      </c>
      <c r="D19" s="643">
        <v>100.6182</v>
      </c>
    </row>
  </sheetData>
  <mergeCells count="3">
    <mergeCell ref="B4:C4"/>
    <mergeCell ref="D4:D5"/>
    <mergeCell ref="A1:D2"/>
  </mergeCells>
  <pageMargins left="0.7" right="0.7" top="0.75" bottom="0.75" header="0.3" footer="0.3"/>
  <pageSetup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E36"/>
  <sheetViews>
    <sheetView zoomScaleNormal="100" workbookViewId="0">
      <selection activeCell="M6" sqref="M6"/>
    </sheetView>
  </sheetViews>
  <sheetFormatPr defaultColWidth="10.125" defaultRowHeight="15"/>
  <cols>
    <col min="1" max="1" width="27.375" style="706" customWidth="1"/>
    <col min="2" max="2" width="10.375" style="706" customWidth="1"/>
    <col min="3" max="4" width="12.875" style="706" customWidth="1"/>
    <col min="5" max="5" width="13.5" style="706" customWidth="1"/>
    <col min="6" max="16384" width="10.125" style="706"/>
  </cols>
  <sheetData>
    <row r="1" spans="1:5" s="704" customFormat="1" ht="35.25" customHeight="1">
      <c r="A1" s="950" t="s">
        <v>637</v>
      </c>
      <c r="B1" s="951"/>
      <c r="C1" s="951"/>
      <c r="D1" s="952"/>
      <c r="E1" s="952"/>
    </row>
    <row r="2" spans="1:5" s="704" customFormat="1" ht="24.95" customHeight="1"/>
    <row r="3" spans="1:5" ht="32.25" customHeight="1">
      <c r="A3" s="705"/>
      <c r="B3" s="953" t="s">
        <v>310</v>
      </c>
      <c r="C3" s="953" t="s">
        <v>636</v>
      </c>
      <c r="D3" s="953" t="s">
        <v>638</v>
      </c>
      <c r="E3" s="953" t="s">
        <v>639</v>
      </c>
    </row>
    <row r="4" spans="1:5" ht="48.75" customHeight="1">
      <c r="B4" s="954"/>
      <c r="C4" s="954"/>
      <c r="D4" s="954"/>
      <c r="E4" s="954"/>
    </row>
    <row r="5" spans="1:5" ht="24.95" customHeight="1">
      <c r="A5" s="704" t="s">
        <v>24</v>
      </c>
      <c r="B5" s="707"/>
      <c r="C5" s="708"/>
      <c r="D5" s="708"/>
      <c r="E5" s="709"/>
    </row>
    <row r="6" spans="1:5" ht="24.95" customHeight="1">
      <c r="A6" s="707" t="s">
        <v>18</v>
      </c>
      <c r="B6" s="708" t="s">
        <v>19</v>
      </c>
      <c r="C6" s="710">
        <v>19</v>
      </c>
      <c r="D6" s="710">
        <v>74</v>
      </c>
      <c r="E6" s="710">
        <v>3</v>
      </c>
    </row>
    <row r="7" spans="1:5" ht="24.95" customHeight="1">
      <c r="A7" s="711" t="s">
        <v>16</v>
      </c>
      <c r="B7" s="708" t="s">
        <v>10</v>
      </c>
      <c r="C7" s="710">
        <v>19</v>
      </c>
      <c r="D7" s="710">
        <v>74</v>
      </c>
      <c r="E7" s="710">
        <v>3</v>
      </c>
    </row>
    <row r="8" spans="1:5" ht="24.95" customHeight="1">
      <c r="A8" s="711" t="s">
        <v>15</v>
      </c>
      <c r="B8" s="708" t="s">
        <v>10</v>
      </c>
      <c r="C8" s="710">
        <v>0</v>
      </c>
      <c r="D8" s="710">
        <v>0</v>
      </c>
      <c r="E8" s="710">
        <v>0</v>
      </c>
    </row>
    <row r="9" spans="1:5" ht="24.95" customHeight="1">
      <c r="A9" s="711" t="s">
        <v>40</v>
      </c>
      <c r="B9" s="708" t="s">
        <v>10</v>
      </c>
      <c r="C9" s="710">
        <v>0</v>
      </c>
      <c r="D9" s="710">
        <v>0</v>
      </c>
      <c r="E9" s="710">
        <v>0</v>
      </c>
    </row>
    <row r="10" spans="1:5" ht="24.95" customHeight="1">
      <c r="A10" s="707" t="s">
        <v>20</v>
      </c>
      <c r="B10" s="708" t="s">
        <v>21</v>
      </c>
      <c r="C10" s="710">
        <v>9</v>
      </c>
      <c r="D10" s="710">
        <v>38</v>
      </c>
      <c r="E10" s="710">
        <v>5</v>
      </c>
    </row>
    <row r="11" spans="1:5" ht="24.95" customHeight="1">
      <c r="A11" s="711" t="s">
        <v>16</v>
      </c>
      <c r="B11" s="708" t="s">
        <v>10</v>
      </c>
      <c r="C11" s="710">
        <v>9</v>
      </c>
      <c r="D11" s="710">
        <v>38</v>
      </c>
      <c r="E11" s="710">
        <v>5</v>
      </c>
    </row>
    <row r="12" spans="1:5" ht="24.95" customHeight="1">
      <c r="A12" s="711" t="s">
        <v>15</v>
      </c>
      <c r="B12" s="708" t="s">
        <v>10</v>
      </c>
      <c r="C12" s="710">
        <v>0</v>
      </c>
      <c r="D12" s="710">
        <v>0</v>
      </c>
      <c r="E12" s="710">
        <v>0</v>
      </c>
    </row>
    <row r="13" spans="1:5" ht="24.95" customHeight="1">
      <c r="A13" s="711" t="s">
        <v>40</v>
      </c>
      <c r="B13" s="708" t="s">
        <v>10</v>
      </c>
      <c r="C13" s="710">
        <v>0</v>
      </c>
      <c r="D13" s="710">
        <v>0</v>
      </c>
      <c r="E13" s="710">
        <v>0</v>
      </c>
    </row>
    <row r="14" spans="1:5" ht="24.95" customHeight="1">
      <c r="A14" s="707" t="s">
        <v>22</v>
      </c>
      <c r="B14" s="708" t="s">
        <v>21</v>
      </c>
      <c r="C14" s="710">
        <v>16</v>
      </c>
      <c r="D14" s="710">
        <v>63</v>
      </c>
      <c r="E14" s="710">
        <v>4</v>
      </c>
    </row>
    <row r="15" spans="1:5" ht="24.95" customHeight="1">
      <c r="A15" s="711" t="s">
        <v>16</v>
      </c>
      <c r="B15" s="708" t="s">
        <v>10</v>
      </c>
      <c r="C15" s="710">
        <v>16</v>
      </c>
      <c r="D15" s="710">
        <v>63</v>
      </c>
      <c r="E15" s="710">
        <v>4</v>
      </c>
    </row>
    <row r="16" spans="1:5" ht="24.95" customHeight="1">
      <c r="A16" s="711" t="s">
        <v>15</v>
      </c>
      <c r="B16" s="708" t="s">
        <v>10</v>
      </c>
      <c r="C16" s="710">
        <v>0</v>
      </c>
      <c r="D16" s="710">
        <v>0</v>
      </c>
      <c r="E16" s="710">
        <v>0</v>
      </c>
    </row>
    <row r="17" spans="1:5" ht="24.95" customHeight="1">
      <c r="A17" s="711" t="s">
        <v>40</v>
      </c>
      <c r="B17" s="708" t="s">
        <v>10</v>
      </c>
      <c r="C17" s="710">
        <v>0</v>
      </c>
      <c r="D17" s="710">
        <v>0</v>
      </c>
      <c r="E17" s="710">
        <v>0</v>
      </c>
    </row>
    <row r="18" spans="1:5" ht="24.95" customHeight="1">
      <c r="A18" s="704" t="s">
        <v>25</v>
      </c>
      <c r="B18" s="708"/>
      <c r="C18" s="710"/>
      <c r="D18" s="710">
        <v>0</v>
      </c>
      <c r="E18" s="710">
        <v>0</v>
      </c>
    </row>
    <row r="19" spans="1:5" ht="24.95" customHeight="1">
      <c r="A19" s="707" t="s">
        <v>23</v>
      </c>
      <c r="B19" s="708" t="s">
        <v>19</v>
      </c>
      <c r="C19" s="710">
        <v>2</v>
      </c>
      <c r="D19" s="710">
        <v>22</v>
      </c>
      <c r="E19" s="710">
        <v>-27</v>
      </c>
    </row>
    <row r="20" spans="1:5" ht="24.95" customHeight="1">
      <c r="A20" s="707" t="s">
        <v>20</v>
      </c>
      <c r="B20" s="708" t="s">
        <v>21</v>
      </c>
      <c r="C20" s="710">
        <v>0</v>
      </c>
      <c r="D20" s="710">
        <v>0</v>
      </c>
      <c r="E20" s="710">
        <v>-3</v>
      </c>
    </row>
    <row r="21" spans="1:5" ht="24.95" customHeight="1">
      <c r="A21" s="707" t="s">
        <v>22</v>
      </c>
      <c r="B21" s="708" t="s">
        <v>10</v>
      </c>
      <c r="C21" s="710">
        <v>0</v>
      </c>
      <c r="D21" s="710">
        <v>0</v>
      </c>
      <c r="E21" s="710">
        <v>0</v>
      </c>
    </row>
    <row r="22" spans="1:5" ht="24.95" customHeight="1">
      <c r="A22" s="707" t="s">
        <v>29</v>
      </c>
      <c r="B22" s="708" t="s">
        <v>41</v>
      </c>
      <c r="C22" s="710">
        <v>0</v>
      </c>
      <c r="D22" s="712">
        <v>20.6</v>
      </c>
      <c r="E22" s="712">
        <v>-106.80000000000001</v>
      </c>
    </row>
    <row r="23" spans="1:5" s="707" customFormat="1" ht="24.95" customHeight="1">
      <c r="A23" s="704" t="s">
        <v>245</v>
      </c>
      <c r="C23" s="712"/>
      <c r="D23" s="712">
        <v>0</v>
      </c>
      <c r="E23" s="712">
        <v>0</v>
      </c>
    </row>
    <row r="24" spans="1:5" s="707" customFormat="1" ht="26.25" customHeight="1">
      <c r="A24" s="707" t="s">
        <v>246</v>
      </c>
      <c r="B24" s="708" t="s">
        <v>19</v>
      </c>
      <c r="C24" s="710">
        <v>7</v>
      </c>
      <c r="D24" s="710">
        <v>91</v>
      </c>
      <c r="E24" s="710">
        <v>-80</v>
      </c>
    </row>
    <row r="25" spans="1:5" s="707" customFormat="1" ht="26.25" customHeight="1">
      <c r="A25" s="707" t="s">
        <v>247</v>
      </c>
      <c r="B25" s="708" t="s">
        <v>19</v>
      </c>
      <c r="C25" s="710">
        <v>3</v>
      </c>
      <c r="D25" s="710">
        <v>90</v>
      </c>
      <c r="E25" s="710">
        <v>-81</v>
      </c>
    </row>
    <row r="26" spans="1:5" s="707" customFormat="1" ht="26.25" customHeight="1">
      <c r="A26" s="707" t="s">
        <v>248</v>
      </c>
      <c r="B26" s="708" t="s">
        <v>41</v>
      </c>
      <c r="C26" s="712">
        <v>74.5</v>
      </c>
      <c r="D26" s="712">
        <v>691.96</v>
      </c>
      <c r="E26" s="712">
        <v>-921.1099999999999</v>
      </c>
    </row>
    <row r="27" spans="1:5" s="707" customFormat="1" ht="15.75"/>
    <row r="28" spans="1:5" s="707" customFormat="1" ht="15.75">
      <c r="A28" s="729" t="s">
        <v>640</v>
      </c>
      <c r="B28" s="728"/>
      <c r="C28" s="728"/>
      <c r="D28" s="728"/>
    </row>
    <row r="29" spans="1:5" s="707" customFormat="1" ht="15.75"/>
    <row r="30" spans="1:5" s="707" customFormat="1" ht="15.75"/>
    <row r="31" spans="1:5" s="707" customFormat="1" ht="15.75"/>
    <row r="32" spans="1:5" s="707" customFormat="1" ht="15.75"/>
    <row r="33" s="707" customFormat="1" ht="15.75"/>
    <row r="34" s="707" customFormat="1" ht="15.75"/>
    <row r="35" s="707" customFormat="1" ht="15.75"/>
    <row r="36" s="707" customFormat="1" ht="15.75"/>
  </sheetData>
  <mergeCells count="5">
    <mergeCell ref="A1:E1"/>
    <mergeCell ref="B3:B4"/>
    <mergeCell ref="C3:C4"/>
    <mergeCell ref="D3:D4"/>
    <mergeCell ref="E3:E4"/>
  </mergeCells>
  <pageMargins left="1.1811023622047245" right="0.78740157480314965" top="0.78740157480314965" bottom="0.78740157480314965" header="0" footer="0"/>
  <pageSetup paperSize="9" scale="97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4"/>
  <sheetViews>
    <sheetView workbookViewId="0">
      <selection activeCell="I10" sqref="I10"/>
    </sheetView>
  </sheetViews>
  <sheetFormatPr defaultColWidth="10" defaultRowHeight="15.75"/>
  <cols>
    <col min="1" max="1" width="35.625" style="15" customWidth="1"/>
    <col min="2" max="2" width="6.875" style="15" customWidth="1"/>
    <col min="3" max="3" width="13.25" style="259" customWidth="1"/>
    <col min="4" max="4" width="13.25" style="183" customWidth="1"/>
    <col min="5" max="5" width="14.5" style="15" customWidth="1"/>
    <col min="6" max="6" width="10" style="15"/>
    <col min="7" max="7" width="11.125" style="15" bestFit="1" customWidth="1"/>
    <col min="8" max="16384" width="10" style="15"/>
  </cols>
  <sheetData>
    <row r="1" spans="1:10" ht="20.100000000000001" customHeight="1">
      <c r="A1" s="834" t="s">
        <v>522</v>
      </c>
      <c r="B1" s="834"/>
      <c r="C1" s="834"/>
      <c r="D1" s="834"/>
      <c r="E1" s="834"/>
    </row>
    <row r="2" spans="1:10" ht="15" customHeight="1">
      <c r="A2" s="16"/>
      <c r="B2" s="16"/>
      <c r="E2" s="16"/>
    </row>
    <row r="3" spans="1:10" ht="15" customHeight="1">
      <c r="A3" s="16"/>
      <c r="B3" s="16"/>
      <c r="C3" s="677"/>
      <c r="E3" s="492"/>
    </row>
    <row r="4" spans="1:10" ht="18" customHeight="1">
      <c r="A4" s="524"/>
      <c r="B4" s="645" t="s">
        <v>488</v>
      </c>
      <c r="C4" s="686" t="s">
        <v>67</v>
      </c>
      <c r="D4" s="683" t="s">
        <v>68</v>
      </c>
      <c r="E4" s="525" t="s">
        <v>487</v>
      </c>
    </row>
    <row r="5" spans="1:10" ht="18" customHeight="1">
      <c r="A5" s="16"/>
      <c r="B5" s="646" t="s">
        <v>489</v>
      </c>
      <c r="C5" s="678" t="s">
        <v>520</v>
      </c>
      <c r="D5" s="684" t="s">
        <v>521</v>
      </c>
      <c r="E5" s="647" t="s">
        <v>4</v>
      </c>
    </row>
    <row r="6" spans="1:10" ht="18" customHeight="1">
      <c r="A6" s="16"/>
      <c r="B6" s="648" t="s">
        <v>8</v>
      </c>
      <c r="C6" s="679" t="s">
        <v>249</v>
      </c>
      <c r="D6" s="685" t="s">
        <v>279</v>
      </c>
      <c r="E6" s="17" t="s">
        <v>506</v>
      </c>
    </row>
    <row r="7" spans="1:10">
      <c r="A7" s="16"/>
      <c r="B7" s="16"/>
      <c r="E7" s="646"/>
    </row>
    <row r="8" spans="1:10" ht="20.25" customHeight="1">
      <c r="A8" s="649" t="s">
        <v>490</v>
      </c>
      <c r="B8" s="650"/>
      <c r="C8" s="257"/>
      <c r="D8" s="680"/>
      <c r="E8" s="651"/>
    </row>
    <row r="9" spans="1:10" ht="20.25" customHeight="1">
      <c r="A9" s="682" t="s">
        <v>491</v>
      </c>
      <c r="B9" s="556"/>
      <c r="C9" s="680"/>
      <c r="D9" s="680"/>
      <c r="E9" s="651"/>
    </row>
    <row r="10" spans="1:10" ht="20.25" customHeight="1">
      <c r="A10" s="652" t="s">
        <v>492</v>
      </c>
      <c r="B10" s="650" t="s">
        <v>224</v>
      </c>
      <c r="C10" s="183">
        <v>28986.510000000002</v>
      </c>
      <c r="D10" s="183">
        <v>28899.690000000002</v>
      </c>
      <c r="E10" s="651">
        <f>IFERROR(D10/C10%,0)</f>
        <v>99.700481361847281</v>
      </c>
      <c r="G10" s="183"/>
      <c r="H10" s="703"/>
      <c r="I10" s="703"/>
      <c r="J10" s="703"/>
    </row>
    <row r="11" spans="1:10" ht="20.25" customHeight="1">
      <c r="A11" s="652" t="s">
        <v>507</v>
      </c>
      <c r="B11" s="650" t="s">
        <v>519</v>
      </c>
      <c r="C11" s="183">
        <v>61.501294912702491</v>
      </c>
      <c r="D11" s="183">
        <v>62.403389453947831</v>
      </c>
      <c r="E11" s="651">
        <f t="shared" ref="E11:E37" si="0">IFERROR(D11/C11%,0)</f>
        <v>101.46678950829542</v>
      </c>
      <c r="G11" s="183"/>
    </row>
    <row r="12" spans="1:10" ht="20.25" customHeight="1">
      <c r="A12" s="652" t="s">
        <v>493</v>
      </c>
      <c r="B12" s="650" t="s">
        <v>119</v>
      </c>
      <c r="C12" s="680">
        <v>178270.79</v>
      </c>
      <c r="D12" s="680">
        <v>180325.13999999998</v>
      </c>
      <c r="E12" s="651">
        <f t="shared" si="0"/>
        <v>101.15237611276642</v>
      </c>
      <c r="G12" s="681"/>
    </row>
    <row r="13" spans="1:10" ht="20.25" customHeight="1">
      <c r="A13" s="682" t="s">
        <v>494</v>
      </c>
      <c r="B13" s="556"/>
      <c r="C13" s="680"/>
      <c r="D13" s="680"/>
      <c r="E13" s="651"/>
      <c r="G13" s="183"/>
    </row>
    <row r="14" spans="1:10" ht="20.25" customHeight="1">
      <c r="A14" s="652" t="s">
        <v>492</v>
      </c>
      <c r="B14" s="650" t="s">
        <v>224</v>
      </c>
      <c r="C14" s="183">
        <v>23543.54</v>
      </c>
      <c r="D14" s="183">
        <v>23430.79</v>
      </c>
      <c r="E14" s="651">
        <f t="shared" si="0"/>
        <v>99.521100055471692</v>
      </c>
      <c r="G14" s="183"/>
    </row>
    <row r="15" spans="1:10" ht="20.25" customHeight="1">
      <c r="A15" s="652" t="s">
        <v>507</v>
      </c>
      <c r="B15" s="650" t="s">
        <v>519</v>
      </c>
      <c r="C15" s="183">
        <v>56.564429138523771</v>
      </c>
      <c r="D15" s="183">
        <v>53.30968201886887</v>
      </c>
      <c r="E15" s="651">
        <f t="shared" si="0"/>
        <v>94.245947198222098</v>
      </c>
      <c r="G15" s="183"/>
    </row>
    <row r="16" spans="1:10" ht="20.25" customHeight="1">
      <c r="A16" s="652" t="s">
        <v>493</v>
      </c>
      <c r="B16" s="650" t="s">
        <v>119</v>
      </c>
      <c r="C16" s="183">
        <v>133172.69</v>
      </c>
      <c r="D16" s="183">
        <v>114898.989375</v>
      </c>
      <c r="E16" s="651">
        <f t="shared" si="0"/>
        <v>86.278192154112077</v>
      </c>
      <c r="G16" s="183"/>
    </row>
    <row r="17" spans="1:7" ht="20.25" customHeight="1">
      <c r="A17" s="649" t="s">
        <v>495</v>
      </c>
      <c r="B17" s="649"/>
      <c r="C17" s="257"/>
      <c r="D17" s="680"/>
      <c r="E17" s="651"/>
    </row>
    <row r="18" spans="1:7" ht="20.25" customHeight="1">
      <c r="A18" s="556" t="s">
        <v>496</v>
      </c>
      <c r="B18" s="556"/>
      <c r="C18" s="257"/>
      <c r="D18" s="680"/>
      <c r="E18" s="651"/>
    </row>
    <row r="19" spans="1:7" ht="20.25" customHeight="1">
      <c r="A19" s="652" t="s">
        <v>492</v>
      </c>
      <c r="B19" s="650" t="s">
        <v>224</v>
      </c>
      <c r="C19" s="259">
        <v>9001.89</v>
      </c>
      <c r="D19" s="183">
        <v>8963.3599999999988</v>
      </c>
      <c r="E19" s="651">
        <f t="shared" si="0"/>
        <v>99.571978773346487</v>
      </c>
    </row>
    <row r="20" spans="1:7" ht="20.25" customHeight="1">
      <c r="A20" s="652" t="s">
        <v>507</v>
      </c>
      <c r="B20" s="650" t="s">
        <v>519</v>
      </c>
      <c r="C20" s="259">
        <v>47.317163395686912</v>
      </c>
      <c r="D20" s="183">
        <v>48.880355841956231</v>
      </c>
      <c r="E20" s="651">
        <f t="shared" si="0"/>
        <v>103.30364783957401</v>
      </c>
    </row>
    <row r="21" spans="1:7" ht="20.25" customHeight="1">
      <c r="A21" s="652" t="s">
        <v>493</v>
      </c>
      <c r="B21" s="650" t="s">
        <v>119</v>
      </c>
      <c r="C21" s="259">
        <v>42594.39</v>
      </c>
      <c r="D21" s="183">
        <v>41962.367960000003</v>
      </c>
      <c r="E21" s="651">
        <f t="shared" si="0"/>
        <v>98.51618478395865</v>
      </c>
      <c r="G21" s="621"/>
    </row>
    <row r="22" spans="1:7" ht="20.25" customHeight="1">
      <c r="A22" s="556" t="s">
        <v>497</v>
      </c>
      <c r="B22" s="556"/>
      <c r="C22" s="257"/>
      <c r="D22" s="680"/>
      <c r="E22" s="651"/>
    </row>
    <row r="23" spans="1:7" ht="20.25" customHeight="1">
      <c r="A23" s="652" t="s">
        <v>492</v>
      </c>
      <c r="B23" s="650" t="s">
        <v>224</v>
      </c>
      <c r="C23" s="259">
        <v>1644.5399999999997</v>
      </c>
      <c r="D23" s="183">
        <v>1698.93</v>
      </c>
      <c r="E23" s="651">
        <f t="shared" si="0"/>
        <v>103.30730781859977</v>
      </c>
    </row>
    <row r="24" spans="1:7" ht="20.25" customHeight="1">
      <c r="A24" s="652" t="s">
        <v>507</v>
      </c>
      <c r="B24" s="650" t="s">
        <v>519</v>
      </c>
      <c r="C24" s="259">
        <v>119.7142057961497</v>
      </c>
      <c r="D24" s="183">
        <v>119.03757723836333</v>
      </c>
      <c r="E24" s="651">
        <f t="shared" si="0"/>
        <v>99.434796770118865</v>
      </c>
    </row>
    <row r="25" spans="1:7" ht="20.25" customHeight="1">
      <c r="A25" s="652" t="s">
        <v>493</v>
      </c>
      <c r="B25" s="650" t="s">
        <v>119</v>
      </c>
      <c r="C25" s="259">
        <v>19687.48</v>
      </c>
      <c r="D25" s="183">
        <v>20170.084199999998</v>
      </c>
      <c r="E25" s="651">
        <f t="shared" si="0"/>
        <v>102.45132541087025</v>
      </c>
    </row>
    <row r="26" spans="1:7" ht="20.25" customHeight="1">
      <c r="A26" s="556" t="s">
        <v>498</v>
      </c>
      <c r="B26" s="556"/>
      <c r="C26" s="257"/>
      <c r="D26" s="680"/>
      <c r="E26" s="651"/>
    </row>
    <row r="27" spans="1:7" ht="20.25" customHeight="1">
      <c r="A27" s="652" t="s">
        <v>492</v>
      </c>
      <c r="B27" s="650" t="s">
        <v>224</v>
      </c>
      <c r="C27" s="259">
        <v>638.30000000000007</v>
      </c>
      <c r="D27" s="183">
        <v>596.52</v>
      </c>
      <c r="E27" s="651">
        <f t="shared" si="0"/>
        <v>93.454488485038368</v>
      </c>
    </row>
    <row r="28" spans="1:7" ht="20.25" customHeight="1">
      <c r="A28" s="652" t="s">
        <v>507</v>
      </c>
      <c r="B28" s="650" t="s">
        <v>519</v>
      </c>
      <c r="C28" s="259">
        <v>18.725520914930282</v>
      </c>
      <c r="D28" s="183">
        <v>20.113634376786255</v>
      </c>
      <c r="E28" s="651">
        <f t="shared" si="0"/>
        <v>107.41294978207628</v>
      </c>
    </row>
    <row r="29" spans="1:7" ht="20.25" customHeight="1">
      <c r="A29" s="652" t="s">
        <v>493</v>
      </c>
      <c r="B29" s="650" t="s">
        <v>119</v>
      </c>
      <c r="C29" s="259">
        <v>1195.25</v>
      </c>
      <c r="D29" s="183">
        <v>1196.3992000000001</v>
      </c>
      <c r="E29" s="651">
        <f t="shared" si="0"/>
        <v>100.09614724952939</v>
      </c>
    </row>
    <row r="30" spans="1:7" ht="20.25" customHeight="1">
      <c r="A30" s="556" t="s">
        <v>499</v>
      </c>
      <c r="B30" s="556"/>
      <c r="C30" s="257"/>
      <c r="D30" s="680"/>
      <c r="E30" s="651"/>
    </row>
    <row r="31" spans="1:7" ht="20.25" customHeight="1">
      <c r="A31" s="652" t="s">
        <v>492</v>
      </c>
      <c r="B31" s="650" t="s">
        <v>224</v>
      </c>
      <c r="C31" s="259">
        <v>2117.79</v>
      </c>
      <c r="D31" s="183">
        <v>2038.52</v>
      </c>
      <c r="E31" s="651">
        <f t="shared" si="0"/>
        <v>96.256947100515148</v>
      </c>
    </row>
    <row r="32" spans="1:7" ht="20.25" customHeight="1">
      <c r="A32" s="652" t="s">
        <v>507</v>
      </c>
      <c r="B32" s="650" t="s">
        <v>519</v>
      </c>
      <c r="C32" s="259">
        <v>20.020918032477248</v>
      </c>
      <c r="D32" s="183">
        <v>20.881882466166608</v>
      </c>
      <c r="E32" s="651">
        <f t="shared" si="0"/>
        <v>104.3003244521192</v>
      </c>
    </row>
    <row r="33" spans="1:7" ht="20.25" customHeight="1">
      <c r="A33" s="652" t="s">
        <v>493</v>
      </c>
      <c r="B33" s="650" t="s">
        <v>119</v>
      </c>
      <c r="C33" s="259">
        <v>4240.0099999999993</v>
      </c>
      <c r="D33" s="183">
        <v>4209.2863400000006</v>
      </c>
      <c r="E33" s="651">
        <f t="shared" si="0"/>
        <v>99.27538708635123</v>
      </c>
    </row>
    <row r="34" spans="1:7" ht="20.25" customHeight="1">
      <c r="A34" s="556" t="s">
        <v>500</v>
      </c>
      <c r="B34" s="556"/>
      <c r="C34" s="257"/>
      <c r="D34" s="680"/>
      <c r="E34" s="651"/>
    </row>
    <row r="35" spans="1:7" ht="20.25" customHeight="1">
      <c r="A35" s="652" t="s">
        <v>492</v>
      </c>
      <c r="B35" s="650" t="s">
        <v>224</v>
      </c>
      <c r="C35" s="259">
        <v>10161.150000000003</v>
      </c>
      <c r="D35" s="183">
        <v>10265.08</v>
      </c>
      <c r="E35" s="651">
        <f t="shared" si="0"/>
        <v>101.02281729922298</v>
      </c>
    </row>
    <row r="36" spans="1:7" ht="20.25" customHeight="1">
      <c r="A36" s="652" t="s">
        <v>507</v>
      </c>
      <c r="B36" s="650" t="s">
        <v>519</v>
      </c>
      <c r="C36" s="259">
        <v>225.86166132770398</v>
      </c>
      <c r="D36" s="183">
        <v>223.41080578574957</v>
      </c>
      <c r="E36" s="651">
        <f t="shared" si="0"/>
        <v>98.914886427582573</v>
      </c>
    </row>
    <row r="37" spans="1:7" ht="20.25" customHeight="1">
      <c r="A37" s="652" t="s">
        <v>493</v>
      </c>
      <c r="B37" s="650" t="s">
        <v>119</v>
      </c>
      <c r="C37" s="259">
        <v>229501.42199999999</v>
      </c>
      <c r="D37" s="183">
        <v>221335.31940000001</v>
      </c>
      <c r="E37" s="651">
        <f t="shared" si="0"/>
        <v>96.441807406317508</v>
      </c>
      <c r="G37" s="621"/>
    </row>
    <row r="38" spans="1:7" ht="24.95" customHeight="1">
      <c r="A38" s="653"/>
      <c r="B38" s="653"/>
    </row>
    <row r="39" spans="1:7" ht="24.95" customHeight="1"/>
    <row r="40" spans="1:7" ht="24.95" customHeight="1"/>
    <row r="41" spans="1:7" ht="24.95" customHeight="1"/>
    <row r="42" spans="1:7" ht="24.95" customHeight="1"/>
    <row r="43" spans="1:7" ht="24.95" customHeight="1"/>
    <row r="44" spans="1:7" ht="24.95" customHeight="1"/>
    <row r="45" spans="1:7" ht="24.95" customHeight="1"/>
    <row r="46" spans="1:7" ht="24.95" customHeight="1"/>
    <row r="47" spans="1:7" ht="24.95" customHeight="1"/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sqref="A1:E33"/>
    </sheetView>
  </sheetViews>
  <sheetFormatPr defaultColWidth="10.125" defaultRowHeight="18.75"/>
  <cols>
    <col min="1" max="1" width="33.75" style="657" customWidth="1"/>
    <col min="2" max="2" width="8.875" style="654" customWidth="1"/>
    <col min="3" max="4" width="11.25" style="654" customWidth="1"/>
    <col min="5" max="5" width="11.875" style="654" customWidth="1"/>
    <col min="6" max="16384" width="10.125" style="654"/>
  </cols>
  <sheetData>
    <row r="1" spans="1:7">
      <c r="A1" s="835" t="s">
        <v>501</v>
      </c>
      <c r="B1" s="835"/>
      <c r="C1" s="835"/>
      <c r="D1" s="835"/>
      <c r="E1" s="835"/>
    </row>
    <row r="2" spans="1:7">
      <c r="A2" s="835"/>
      <c r="B2" s="835"/>
      <c r="C2" s="835"/>
      <c r="D2" s="835"/>
      <c r="E2" s="835"/>
    </row>
    <row r="4" spans="1:7" ht="81.75" customHeight="1">
      <c r="A4" s="667"/>
      <c r="B4" s="664" t="s">
        <v>508</v>
      </c>
      <c r="C4" s="664" t="s">
        <v>515</v>
      </c>
      <c r="D4" s="664" t="s">
        <v>482</v>
      </c>
      <c r="E4" s="665" t="s">
        <v>516</v>
      </c>
    </row>
    <row r="5" spans="1:7">
      <c r="A5" s="658" t="s">
        <v>502</v>
      </c>
      <c r="B5" s="659"/>
      <c r="C5" s="659"/>
      <c r="D5" s="659"/>
      <c r="E5" s="659"/>
    </row>
    <row r="6" spans="1:7" ht="18.600000000000001" customHeight="1">
      <c r="A6" s="666" t="s">
        <v>509</v>
      </c>
      <c r="B6" s="661" t="s">
        <v>224</v>
      </c>
      <c r="C6" s="662">
        <v>653.84</v>
      </c>
      <c r="D6" s="662">
        <v>647.5</v>
      </c>
      <c r="E6" s="663">
        <v>99.030343815000606</v>
      </c>
      <c r="F6" s="656"/>
      <c r="G6" s="655"/>
    </row>
    <row r="7" spans="1:7" ht="18.600000000000001" customHeight="1">
      <c r="A7" s="666" t="s">
        <v>510</v>
      </c>
      <c r="B7" s="661" t="s">
        <v>511</v>
      </c>
      <c r="C7" s="662">
        <v>98.14</v>
      </c>
      <c r="D7" s="662">
        <v>93.914079275905138</v>
      </c>
      <c r="E7" s="663">
        <v>95.693987442332514</v>
      </c>
      <c r="F7" s="656"/>
      <c r="G7" s="655"/>
    </row>
    <row r="8" spans="1:7" ht="18.600000000000001" customHeight="1">
      <c r="A8" s="666" t="s">
        <v>493</v>
      </c>
      <c r="B8" s="661" t="s">
        <v>119</v>
      </c>
      <c r="C8" s="662">
        <v>6329.29</v>
      </c>
      <c r="D8" s="662">
        <v>6018.0142000000005</v>
      </c>
      <c r="E8" s="663">
        <v>95.081979179339243</v>
      </c>
      <c r="F8" s="656"/>
      <c r="G8" s="655"/>
    </row>
    <row r="9" spans="1:7" ht="18.600000000000001" customHeight="1">
      <c r="A9" s="658" t="s">
        <v>504</v>
      </c>
      <c r="B9" s="661"/>
      <c r="C9" s="662"/>
      <c r="D9" s="662"/>
      <c r="E9" s="663"/>
      <c r="F9" s="656"/>
      <c r="G9" s="655"/>
    </row>
    <row r="10" spans="1:7" ht="18.600000000000001" customHeight="1">
      <c r="A10" s="660" t="s">
        <v>509</v>
      </c>
      <c r="B10" s="661" t="s">
        <v>224</v>
      </c>
      <c r="C10" s="662">
        <v>1909.86</v>
      </c>
      <c r="D10" s="662">
        <v>1906.76</v>
      </c>
      <c r="E10" s="663">
        <v>99.837684437602761</v>
      </c>
      <c r="F10" s="656"/>
      <c r="G10" s="655"/>
    </row>
    <row r="11" spans="1:7" ht="18.600000000000001" customHeight="1">
      <c r="A11" s="660" t="s">
        <v>510</v>
      </c>
      <c r="B11" s="661" t="s">
        <v>511</v>
      </c>
      <c r="C11" s="662">
        <v>289.82</v>
      </c>
      <c r="D11" s="662">
        <v>287.53810975609753</v>
      </c>
      <c r="E11" s="663">
        <v>99.212652596817861</v>
      </c>
      <c r="F11" s="656"/>
      <c r="G11" s="655"/>
    </row>
    <row r="12" spans="1:7" ht="18.600000000000001" customHeight="1">
      <c r="A12" s="660" t="s">
        <v>493</v>
      </c>
      <c r="B12" s="661" t="s">
        <v>119</v>
      </c>
      <c r="C12" s="662">
        <v>53652.34</v>
      </c>
      <c r="D12" s="662">
        <v>52815</v>
      </c>
      <c r="E12" s="663">
        <v>98.439322497397143</v>
      </c>
      <c r="F12" s="656"/>
      <c r="G12" s="655"/>
    </row>
    <row r="13" spans="1:7" ht="18.600000000000001" customHeight="1">
      <c r="A13" s="658" t="s">
        <v>514</v>
      </c>
      <c r="B13" s="661"/>
      <c r="C13" s="662"/>
      <c r="D13" s="662"/>
      <c r="E13" s="663"/>
      <c r="F13" s="656"/>
      <c r="G13" s="655"/>
    </row>
    <row r="14" spans="1:7" ht="18.600000000000001" customHeight="1">
      <c r="A14" s="660" t="s">
        <v>509</v>
      </c>
      <c r="B14" s="661" t="s">
        <v>224</v>
      </c>
      <c r="C14" s="662">
        <v>344.04</v>
      </c>
      <c r="D14" s="662">
        <v>341.26</v>
      </c>
      <c r="E14" s="663">
        <v>99.191954423904193</v>
      </c>
      <c r="F14" s="656"/>
      <c r="G14" s="655"/>
    </row>
    <row r="15" spans="1:7" ht="18.600000000000001" customHeight="1">
      <c r="A15" s="660" t="s">
        <v>510</v>
      </c>
      <c r="B15" s="661" t="s">
        <v>511</v>
      </c>
      <c r="C15" s="662">
        <v>66.72</v>
      </c>
      <c r="D15" s="662">
        <v>68.089705882352931</v>
      </c>
      <c r="E15" s="663">
        <v>102.05291649033713</v>
      </c>
      <c r="F15" s="656"/>
      <c r="G15" s="655"/>
    </row>
    <row r="16" spans="1:7" ht="18.600000000000001" customHeight="1">
      <c r="A16" s="660" t="s">
        <v>493</v>
      </c>
      <c r="B16" s="661" t="s">
        <v>119</v>
      </c>
      <c r="C16" s="662">
        <v>2250.06</v>
      </c>
      <c r="D16" s="662">
        <v>2315.0499999999997</v>
      </c>
      <c r="E16" s="663">
        <v>102.88836742131321</v>
      </c>
      <c r="F16" s="656"/>
      <c r="G16" s="655"/>
    </row>
    <row r="17" spans="1:7" ht="18.600000000000001" customHeight="1">
      <c r="A17" s="658" t="s">
        <v>503</v>
      </c>
      <c r="B17" s="661"/>
      <c r="C17" s="662"/>
      <c r="D17" s="662"/>
      <c r="E17" s="663"/>
      <c r="F17" s="656"/>
      <c r="G17" s="655"/>
    </row>
    <row r="18" spans="1:7" ht="18.600000000000001" customHeight="1">
      <c r="A18" s="660" t="s">
        <v>509</v>
      </c>
      <c r="B18" s="661" t="s">
        <v>224</v>
      </c>
      <c r="C18" s="662">
        <v>399.4</v>
      </c>
      <c r="D18" s="662">
        <v>399.71000000000004</v>
      </c>
      <c r="E18" s="663">
        <v>100.07761642463697</v>
      </c>
      <c r="F18" s="656"/>
      <c r="G18" s="655"/>
    </row>
    <row r="19" spans="1:7" ht="18.600000000000001" customHeight="1">
      <c r="A19" s="660" t="s">
        <v>510</v>
      </c>
      <c r="B19" s="661" t="s">
        <v>511</v>
      </c>
      <c r="C19" s="662">
        <v>63.87</v>
      </c>
      <c r="D19" s="662">
        <v>67.728897579245938</v>
      </c>
      <c r="E19" s="663">
        <v>106.04179987356497</v>
      </c>
      <c r="F19" s="656"/>
      <c r="G19" s="655"/>
    </row>
    <row r="20" spans="1:7" ht="18.600000000000001" customHeight="1">
      <c r="A20" s="660" t="s">
        <v>493</v>
      </c>
      <c r="B20" s="661" t="s">
        <v>119</v>
      </c>
      <c r="C20" s="662">
        <v>2318.67</v>
      </c>
      <c r="D20" s="662">
        <v>2459.3040000000001</v>
      </c>
      <c r="E20" s="663">
        <v>106.06528742770639</v>
      </c>
      <c r="F20" s="656"/>
      <c r="G20" s="655"/>
    </row>
    <row r="21" spans="1:7" ht="18.600000000000001" customHeight="1">
      <c r="A21" s="658" t="s">
        <v>512</v>
      </c>
      <c r="B21" s="661"/>
      <c r="C21" s="662"/>
      <c r="D21" s="662"/>
      <c r="E21" s="663"/>
      <c r="F21" s="656"/>
      <c r="G21" s="655"/>
    </row>
    <row r="22" spans="1:7" ht="18.75" customHeight="1">
      <c r="A22" s="660" t="s">
        <v>509</v>
      </c>
      <c r="B22" s="661" t="s">
        <v>224</v>
      </c>
      <c r="C22" s="662">
        <v>340.46</v>
      </c>
      <c r="D22" s="662">
        <v>338.68999999999994</v>
      </c>
      <c r="E22" s="663">
        <v>99.480115138342228</v>
      </c>
      <c r="F22" s="656"/>
      <c r="G22" s="655"/>
    </row>
    <row r="23" spans="1:7" ht="18.75" customHeight="1">
      <c r="A23" s="660" t="s">
        <v>510</v>
      </c>
      <c r="B23" s="661" t="s">
        <v>511</v>
      </c>
      <c r="C23" s="662">
        <v>89.61</v>
      </c>
      <c r="D23" s="662">
        <v>90.450804681784916</v>
      </c>
      <c r="E23" s="663">
        <v>100.93829336210793</v>
      </c>
      <c r="F23" s="656"/>
      <c r="G23" s="655"/>
    </row>
    <row r="24" spans="1:7" ht="18.75" customHeight="1">
      <c r="A24" s="660" t="s">
        <v>493</v>
      </c>
      <c r="B24" s="661" t="s">
        <v>119</v>
      </c>
      <c r="C24" s="662">
        <v>2987.42</v>
      </c>
      <c r="D24" s="662">
        <v>2967.5099999999998</v>
      </c>
      <c r="E24" s="663">
        <v>99.333538638691564</v>
      </c>
      <c r="F24" s="656"/>
      <c r="G24" s="655"/>
    </row>
    <row r="25" spans="1:7" ht="18.75" customHeight="1">
      <c r="A25" s="658" t="s">
        <v>513</v>
      </c>
      <c r="B25" s="661"/>
      <c r="C25" s="662"/>
      <c r="D25" s="662"/>
      <c r="E25" s="663"/>
      <c r="F25" s="656"/>
      <c r="G25" s="655"/>
    </row>
    <row r="26" spans="1:7" ht="16.5" customHeight="1">
      <c r="A26" s="660" t="s">
        <v>509</v>
      </c>
      <c r="B26" s="661" t="s">
        <v>224</v>
      </c>
      <c r="C26" s="662">
        <v>849.14</v>
      </c>
      <c r="D26" s="662">
        <v>839.85</v>
      </c>
      <c r="E26" s="663">
        <v>98.905951904279632</v>
      </c>
      <c r="F26" s="656"/>
      <c r="G26" s="655"/>
    </row>
    <row r="27" spans="1:7" ht="16.5" customHeight="1">
      <c r="A27" s="660" t="s">
        <v>510</v>
      </c>
      <c r="B27" s="661" t="s">
        <v>511</v>
      </c>
      <c r="C27" s="662">
        <v>121.04</v>
      </c>
      <c r="D27" s="662">
        <v>119.07883764192701</v>
      </c>
      <c r="E27" s="663">
        <v>98.379740285795606</v>
      </c>
      <c r="F27" s="656"/>
      <c r="G27" s="655"/>
    </row>
    <row r="28" spans="1:7" ht="16.5" customHeight="1">
      <c r="A28" s="660" t="s">
        <v>493</v>
      </c>
      <c r="B28" s="661" t="s">
        <v>119</v>
      </c>
      <c r="C28" s="662">
        <v>9490.06</v>
      </c>
      <c r="D28" s="662">
        <v>9281.6</v>
      </c>
      <c r="E28" s="663">
        <v>97.803385858466669</v>
      </c>
      <c r="F28" s="656"/>
      <c r="G28" s="655"/>
    </row>
    <row r="29" spans="1:7" ht="16.5" customHeight="1">
      <c r="A29" s="658" t="s">
        <v>505</v>
      </c>
      <c r="B29" s="661"/>
      <c r="C29" s="662"/>
      <c r="D29" s="662"/>
      <c r="E29" s="663"/>
      <c r="F29" s="656"/>
      <c r="G29" s="655"/>
    </row>
    <row r="30" spans="1:7">
      <c r="A30" s="660" t="s">
        <v>509</v>
      </c>
      <c r="B30" s="661" t="s">
        <v>224</v>
      </c>
      <c r="C30" s="662">
        <v>1625.93</v>
      </c>
      <c r="D30" s="662">
        <v>1609.8899999999999</v>
      </c>
      <c r="E30" s="663">
        <v>99.013487665520643</v>
      </c>
      <c r="F30" s="656"/>
      <c r="G30" s="655"/>
    </row>
    <row r="31" spans="1:7" ht="18.75" customHeight="1">
      <c r="A31" s="660" t="s">
        <v>510</v>
      </c>
      <c r="B31" s="661" t="s">
        <v>511</v>
      </c>
      <c r="C31" s="662">
        <v>64.67</v>
      </c>
      <c r="D31" s="662">
        <v>60.082486319874732</v>
      </c>
      <c r="E31" s="663">
        <v>92.906272336283791</v>
      </c>
      <c r="F31" s="656"/>
      <c r="G31" s="655"/>
    </row>
    <row r="32" spans="1:7" ht="18.75" customHeight="1">
      <c r="A32" s="660" t="s">
        <v>493</v>
      </c>
      <c r="B32" s="661" t="s">
        <v>119</v>
      </c>
      <c r="C32" s="662">
        <v>10431.379999999999</v>
      </c>
      <c r="D32" s="662">
        <v>9629.36</v>
      </c>
      <c r="E32" s="663">
        <v>92.31146789782369</v>
      </c>
      <c r="F32" s="656"/>
      <c r="G32" s="655"/>
    </row>
  </sheetData>
  <mergeCells count="1">
    <mergeCell ref="A1:E2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45"/>
  <sheetViews>
    <sheetView zoomScaleNormal="100" zoomScalePageLayoutView="90" workbookViewId="0">
      <pane xSplit="1" ySplit="6" topLeftCell="B7" activePane="bottomRight" state="frozen"/>
      <selection activeCell="I3" sqref="I1:K1048576"/>
      <selection pane="topRight" activeCell="I3" sqref="I1:K1048576"/>
      <selection pane="bottomLeft" activeCell="I3" sqref="I1:K1048576"/>
      <selection pane="bottomRight" activeCell="C45" sqref="C45"/>
    </sheetView>
  </sheetViews>
  <sheetFormatPr defaultColWidth="10" defaultRowHeight="24.95" customHeight="1"/>
  <cols>
    <col min="1" max="1" width="35.5" style="455" customWidth="1"/>
    <col min="2" max="2" width="12" style="455" customWidth="1"/>
    <col min="3" max="3" width="12.25" style="455" customWidth="1"/>
    <col min="4" max="5" width="12.375" style="455" customWidth="1"/>
    <col min="6" max="6" width="11.875" style="455" customWidth="1"/>
    <col min="7" max="7" width="13.25" style="455" bestFit="1" customWidth="1"/>
    <col min="8" max="8" width="14.375" style="455" customWidth="1"/>
    <col min="9" max="16384" width="10" style="455"/>
  </cols>
  <sheetData>
    <row r="1" spans="1:8" ht="15.75">
      <c r="A1" s="834" t="s">
        <v>549</v>
      </c>
      <c r="B1" s="834"/>
      <c r="C1" s="834"/>
      <c r="D1" s="834"/>
      <c r="E1" s="834"/>
      <c r="F1" s="834"/>
      <c r="G1" s="834"/>
      <c r="H1" s="834"/>
    </row>
    <row r="2" spans="1:8" ht="16.5" customHeight="1">
      <c r="A2" s="834"/>
      <c r="B2" s="834"/>
      <c r="C2" s="834"/>
      <c r="D2" s="834"/>
      <c r="E2" s="834"/>
      <c r="F2" s="834"/>
      <c r="G2" s="834"/>
      <c r="H2" s="834"/>
    </row>
    <row r="3" spans="1:8" ht="16.5" customHeight="1">
      <c r="A3" s="512"/>
      <c r="B3" s="512"/>
      <c r="C3" s="512"/>
      <c r="D3" s="512"/>
      <c r="E3" s="512"/>
      <c r="F3" s="512"/>
      <c r="G3" s="512"/>
      <c r="H3" s="512"/>
    </row>
    <row r="4" spans="1:8" ht="20.100000000000001" customHeight="1">
      <c r="A4" s="16"/>
      <c r="B4" s="16"/>
      <c r="C4" s="16"/>
      <c r="D4" s="491"/>
      <c r="E4" s="16"/>
      <c r="F4" s="16"/>
      <c r="G4" s="16"/>
      <c r="H4" s="492"/>
    </row>
    <row r="5" spans="1:8" ht="18" customHeight="1">
      <c r="A5" s="524"/>
      <c r="B5" s="525" t="s">
        <v>6</v>
      </c>
      <c r="C5" s="836">
        <v>2024</v>
      </c>
      <c r="D5" s="836"/>
      <c r="E5" s="837">
        <v>2025</v>
      </c>
      <c r="F5" s="837"/>
      <c r="G5" s="837" t="s">
        <v>403</v>
      </c>
      <c r="H5" s="837"/>
    </row>
    <row r="6" spans="1:8" ht="31.5">
      <c r="A6" s="16"/>
      <c r="B6" s="17" t="s">
        <v>8</v>
      </c>
      <c r="C6" s="17" t="s">
        <v>550</v>
      </c>
      <c r="D6" s="423" t="s">
        <v>551</v>
      </c>
      <c r="E6" s="17" t="s">
        <v>550</v>
      </c>
      <c r="F6" s="423" t="s">
        <v>551</v>
      </c>
      <c r="G6" s="17" t="s">
        <v>365</v>
      </c>
      <c r="H6" s="423" t="s">
        <v>551</v>
      </c>
    </row>
    <row r="7" spans="1:8" s="454" customFormat="1" ht="31.5">
      <c r="A7" s="231" t="s">
        <v>552</v>
      </c>
      <c r="B7" s="541" t="s">
        <v>224</v>
      </c>
      <c r="C7" s="715"/>
      <c r="D7" s="716">
        <v>37209.810000000005</v>
      </c>
      <c r="E7" s="715"/>
      <c r="F7" s="717">
        <v>36731.24</v>
      </c>
      <c r="G7" s="717" t="s">
        <v>373</v>
      </c>
      <c r="H7" s="717">
        <v>98.713860672763431</v>
      </c>
    </row>
    <row r="8" spans="1:8" s="454" customFormat="1" ht="33" customHeight="1">
      <c r="A8" s="718" t="s">
        <v>524</v>
      </c>
      <c r="B8" s="453" t="s">
        <v>224</v>
      </c>
      <c r="C8" s="493"/>
      <c r="D8" s="719">
        <v>28899.690000000002</v>
      </c>
      <c r="E8" s="713"/>
      <c r="F8" s="687">
        <v>28737.98</v>
      </c>
      <c r="G8" s="687" t="s">
        <v>373</v>
      </c>
      <c r="H8" s="687">
        <v>99.440443824829941</v>
      </c>
    </row>
    <row r="9" spans="1:8" s="454" customFormat="1" ht="33" customHeight="1">
      <c r="A9" s="718" t="s">
        <v>525</v>
      </c>
      <c r="B9" s="453" t="s">
        <v>224</v>
      </c>
      <c r="C9" s="493"/>
      <c r="D9" s="719">
        <v>2065.9699999999998</v>
      </c>
      <c r="E9" s="713"/>
      <c r="F9" s="687">
        <v>1927.03</v>
      </c>
      <c r="G9" s="687" t="s">
        <v>373</v>
      </c>
      <c r="H9" s="687">
        <v>93.27482974099334</v>
      </c>
    </row>
    <row r="10" spans="1:8" ht="24.95" customHeight="1">
      <c r="A10" s="718" t="s">
        <v>526</v>
      </c>
      <c r="B10" s="232" t="s">
        <v>224</v>
      </c>
      <c r="C10" s="494"/>
      <c r="D10" s="719">
        <v>236.04</v>
      </c>
      <c r="E10" s="713"/>
      <c r="F10" s="687">
        <v>224.70999999999998</v>
      </c>
      <c r="G10" s="687" t="s">
        <v>373</v>
      </c>
      <c r="H10" s="687">
        <v>95.199966107439408</v>
      </c>
    </row>
    <row r="11" spans="1:8" ht="24.95" customHeight="1">
      <c r="A11" s="718" t="s">
        <v>527</v>
      </c>
      <c r="B11" s="232" t="s">
        <v>224</v>
      </c>
      <c r="C11" s="494"/>
      <c r="D11" s="719">
        <v>72.91</v>
      </c>
      <c r="E11" s="713"/>
      <c r="F11" s="687">
        <v>68.819999999999993</v>
      </c>
      <c r="G11" s="687" t="s">
        <v>373</v>
      </c>
      <c r="H11" s="687">
        <v>94.390344260046632</v>
      </c>
    </row>
    <row r="12" spans="1:8" ht="24.95" customHeight="1">
      <c r="A12" s="718" t="s">
        <v>528</v>
      </c>
      <c r="B12" s="232" t="s">
        <v>224</v>
      </c>
      <c r="C12" s="494"/>
      <c r="D12" s="719">
        <v>1265.4099999999999</v>
      </c>
      <c r="E12" s="713"/>
      <c r="F12" s="687">
        <v>1292.47</v>
      </c>
      <c r="G12" s="687" t="s">
        <v>373</v>
      </c>
      <c r="H12" s="687">
        <v>102.13843734441804</v>
      </c>
    </row>
    <row r="13" spans="1:8" ht="24.95" customHeight="1">
      <c r="A13" s="718" t="s">
        <v>529</v>
      </c>
      <c r="B13" s="232" t="s">
        <v>224</v>
      </c>
      <c r="C13" s="494"/>
      <c r="D13" s="719">
        <v>2438.33</v>
      </c>
      <c r="E13" s="713"/>
      <c r="F13" s="687">
        <v>2425.48</v>
      </c>
      <c r="G13" s="687" t="s">
        <v>373</v>
      </c>
      <c r="H13" s="687">
        <v>99.472999963089492</v>
      </c>
    </row>
    <row r="14" spans="1:8" ht="24.95" customHeight="1">
      <c r="A14" s="718" t="s">
        <v>530</v>
      </c>
      <c r="B14" s="232" t="s">
        <v>224</v>
      </c>
      <c r="C14" s="494"/>
      <c r="D14" s="719">
        <v>2231.46</v>
      </c>
      <c r="E14" s="713"/>
      <c r="F14" s="687">
        <v>2054.75</v>
      </c>
      <c r="G14" s="687" t="s">
        <v>373</v>
      </c>
      <c r="H14" s="687">
        <v>92.080969410161956</v>
      </c>
    </row>
    <row r="15" spans="1:8" s="454" customFormat="1" ht="33.75" customHeight="1">
      <c r="A15" s="456" t="s">
        <v>553</v>
      </c>
      <c r="B15" s="457"/>
      <c r="C15" s="458"/>
      <c r="D15" s="495"/>
      <c r="E15" s="496"/>
      <c r="F15" s="497"/>
      <c r="G15" s="498" t="s">
        <v>373</v>
      </c>
      <c r="H15" s="498" t="s">
        <v>373</v>
      </c>
    </row>
    <row r="16" spans="1:8" s="454" customFormat="1" ht="38.25" customHeight="1">
      <c r="A16" s="456" t="s">
        <v>252</v>
      </c>
      <c r="B16" s="457" t="s">
        <v>119</v>
      </c>
      <c r="C16" s="458">
        <v>10839.130000000001</v>
      </c>
      <c r="D16" s="458">
        <v>37296.762000000002</v>
      </c>
      <c r="E16" s="458">
        <v>11071.380000000001</v>
      </c>
      <c r="F16" s="458">
        <v>38057.323371999999</v>
      </c>
      <c r="G16" s="688">
        <v>102.14269964471318</v>
      </c>
      <c r="H16" s="688">
        <v>102.03921555442265</v>
      </c>
    </row>
    <row r="17" spans="1:8" ht="24.95" customHeight="1">
      <c r="A17" s="459" t="s">
        <v>253</v>
      </c>
      <c r="B17" s="460"/>
      <c r="C17" s="630"/>
      <c r="D17" s="630"/>
      <c r="E17" s="689"/>
      <c r="F17" s="689"/>
      <c r="G17" s="690"/>
      <c r="H17" s="690" t="s">
        <v>373</v>
      </c>
    </row>
    <row r="18" spans="1:8" ht="24.95" customHeight="1">
      <c r="A18" s="461" t="s">
        <v>254</v>
      </c>
      <c r="B18" s="234" t="s">
        <v>225</v>
      </c>
      <c r="C18" s="691">
        <v>15550</v>
      </c>
      <c r="D18" s="691"/>
      <c r="E18" s="496">
        <v>12900</v>
      </c>
      <c r="F18" s="496"/>
      <c r="G18" s="687">
        <v>82.958199356913184</v>
      </c>
      <c r="H18" s="687" t="s">
        <v>373</v>
      </c>
    </row>
    <row r="19" spans="1:8" ht="24.95" customHeight="1">
      <c r="A19" s="461" t="s">
        <v>255</v>
      </c>
      <c r="B19" s="234" t="s">
        <v>119</v>
      </c>
      <c r="C19" s="692">
        <v>90.1</v>
      </c>
      <c r="D19" s="713">
        <v>331.13199999999995</v>
      </c>
      <c r="E19" s="713">
        <v>87.84</v>
      </c>
      <c r="F19" s="713">
        <v>322</v>
      </c>
      <c r="G19" s="687">
        <v>97.491675915649296</v>
      </c>
      <c r="H19" s="687">
        <v>97.24218740562678</v>
      </c>
    </row>
    <row r="20" spans="1:8" ht="24.95" customHeight="1">
      <c r="A20" s="456" t="s">
        <v>256</v>
      </c>
      <c r="B20" s="234"/>
      <c r="C20" s="692"/>
      <c r="D20" s="691"/>
      <c r="E20" s="496"/>
      <c r="F20" s="496"/>
      <c r="G20" s="687"/>
      <c r="H20" s="687"/>
    </row>
    <row r="21" spans="1:8" ht="24.95" customHeight="1">
      <c r="A21" s="462" t="s">
        <v>257</v>
      </c>
      <c r="B21" s="463" t="s">
        <v>225</v>
      </c>
      <c r="C21" s="693">
        <v>87950</v>
      </c>
      <c r="D21" s="693"/>
      <c r="E21" s="689">
        <v>78700</v>
      </c>
      <c r="F21" s="689"/>
      <c r="G21" s="690">
        <v>89.482660602615127</v>
      </c>
      <c r="H21" s="690"/>
    </row>
    <row r="22" spans="1:8" ht="24.95" customHeight="1">
      <c r="A22" s="461" t="s">
        <v>255</v>
      </c>
      <c r="B22" s="234" t="s">
        <v>119</v>
      </c>
      <c r="C22" s="630">
        <v>398.8</v>
      </c>
      <c r="D22" s="713">
        <v>1291</v>
      </c>
      <c r="E22" s="713">
        <v>390.49</v>
      </c>
      <c r="F22" s="713">
        <v>1289.998372</v>
      </c>
      <c r="G22" s="687">
        <v>97.916248746238722</v>
      </c>
      <c r="H22" s="687">
        <v>99.92241456235476</v>
      </c>
    </row>
    <row r="23" spans="1:8" ht="24.95" customHeight="1">
      <c r="A23" s="461" t="s">
        <v>258</v>
      </c>
      <c r="B23" s="234" t="s">
        <v>119</v>
      </c>
      <c r="C23" s="692">
        <v>5230</v>
      </c>
      <c r="D23" s="713">
        <v>15730</v>
      </c>
      <c r="E23" s="713">
        <v>5250</v>
      </c>
      <c r="F23" s="713">
        <v>15800</v>
      </c>
      <c r="G23" s="687">
        <v>100.38240917782028</v>
      </c>
      <c r="H23" s="687">
        <v>100.44500953591862</v>
      </c>
    </row>
    <row r="24" spans="1:8" ht="24.95" customHeight="1">
      <c r="A24" s="459" t="s">
        <v>259</v>
      </c>
      <c r="B24" s="460"/>
      <c r="C24" s="630"/>
      <c r="D24" s="693"/>
      <c r="E24" s="689"/>
      <c r="F24" s="689"/>
      <c r="G24" s="690"/>
      <c r="H24" s="690"/>
    </row>
    <row r="25" spans="1:8" ht="30.75" customHeight="1">
      <c r="A25" s="462" t="s">
        <v>257</v>
      </c>
      <c r="B25" s="464" t="s">
        <v>225</v>
      </c>
      <c r="C25" s="691">
        <v>481780</v>
      </c>
      <c r="D25" s="691"/>
      <c r="E25" s="496">
        <v>491750</v>
      </c>
      <c r="F25" s="496"/>
      <c r="G25" s="687">
        <v>102.06940927394245</v>
      </c>
      <c r="H25" s="687"/>
    </row>
    <row r="26" spans="1:8" ht="30" customHeight="1">
      <c r="A26" s="465" t="s">
        <v>226</v>
      </c>
      <c r="B26" s="464" t="s">
        <v>119</v>
      </c>
      <c r="C26" s="694">
        <v>7736.12</v>
      </c>
      <c r="D26" s="684">
        <v>24785.52</v>
      </c>
      <c r="E26" s="630">
        <v>8018.5</v>
      </c>
      <c r="F26" s="713">
        <v>25500.9</v>
      </c>
      <c r="G26" s="690">
        <v>103.65015020449528</v>
      </c>
      <c r="H26" s="687">
        <v>102.8862819904525</v>
      </c>
    </row>
    <row r="27" spans="1:8" ht="31.5" customHeight="1">
      <c r="A27" s="459" t="s">
        <v>260</v>
      </c>
      <c r="B27" s="464"/>
      <c r="C27" s="694"/>
      <c r="D27" s="691"/>
      <c r="E27" s="496"/>
      <c r="F27" s="496"/>
      <c r="G27" s="687"/>
      <c r="H27" s="687"/>
    </row>
    <row r="28" spans="1:8" ht="22.5" customHeight="1">
      <c r="A28" s="462" t="s">
        <v>254</v>
      </c>
      <c r="B28" s="464" t="s">
        <v>227</v>
      </c>
      <c r="C28" s="493">
        <v>11899.83</v>
      </c>
      <c r="D28" s="493"/>
      <c r="E28" s="496">
        <v>11828</v>
      </c>
      <c r="F28" s="496"/>
      <c r="G28" s="687">
        <v>99.396377931449436</v>
      </c>
      <c r="H28" s="687"/>
    </row>
    <row r="29" spans="1:8" ht="22.5" customHeight="1">
      <c r="A29" s="466" t="s">
        <v>261</v>
      </c>
      <c r="B29" s="464" t="s">
        <v>119</v>
      </c>
      <c r="C29" s="694">
        <v>2614.11</v>
      </c>
      <c r="D29" s="630">
        <v>10889.11</v>
      </c>
      <c r="E29" s="630">
        <v>2574.5500000000002</v>
      </c>
      <c r="F29" s="630">
        <v>10944.424999999999</v>
      </c>
      <c r="G29" s="690">
        <v>98.486674240946257</v>
      </c>
      <c r="H29" s="690">
        <v>100.50798458276203</v>
      </c>
    </row>
    <row r="30" spans="1:8" ht="24.95" customHeight="1">
      <c r="A30" s="466" t="s">
        <v>262</v>
      </c>
      <c r="B30" s="464" t="s">
        <v>228</v>
      </c>
      <c r="C30" s="694">
        <v>68416.13</v>
      </c>
      <c r="D30" s="630">
        <v>212616.13</v>
      </c>
      <c r="E30" s="630">
        <v>71000</v>
      </c>
      <c r="F30" s="630">
        <v>221088.5</v>
      </c>
      <c r="G30" s="690">
        <v>103.77669710344621</v>
      </c>
      <c r="H30" s="690">
        <v>103.98481996638731</v>
      </c>
    </row>
    <row r="31" spans="1:8" s="454" customFormat="1" ht="31.5">
      <c r="A31" s="467" t="s">
        <v>554</v>
      </c>
      <c r="B31" s="468"/>
      <c r="C31" s="695"/>
      <c r="D31" s="696"/>
      <c r="E31" s="697"/>
      <c r="F31" s="697"/>
      <c r="G31" s="698"/>
      <c r="H31" s="698"/>
    </row>
    <row r="32" spans="1:8" ht="15.75">
      <c r="A32" s="465" t="s">
        <v>263</v>
      </c>
      <c r="B32" s="469" t="s">
        <v>224</v>
      </c>
      <c r="C32" s="678">
        <v>70.429999999999993</v>
      </c>
      <c r="D32" s="678">
        <v>166.32999999999998</v>
      </c>
      <c r="E32" s="630">
        <v>125</v>
      </c>
      <c r="F32" s="630">
        <v>208.8</v>
      </c>
      <c r="G32" s="690">
        <v>177.48118699417864</v>
      </c>
      <c r="H32" s="690">
        <v>125.53357782721099</v>
      </c>
    </row>
    <row r="33" spans="1:8" ht="15.75">
      <c r="A33" s="462" t="s">
        <v>264</v>
      </c>
      <c r="B33" s="469" t="s">
        <v>265</v>
      </c>
      <c r="C33" s="678">
        <v>5332</v>
      </c>
      <c r="D33" s="678">
        <v>11316.141960000001</v>
      </c>
      <c r="E33" s="630">
        <v>5385</v>
      </c>
      <c r="F33" s="630">
        <v>11626.766293928</v>
      </c>
      <c r="G33" s="690">
        <v>100.99399849962491</v>
      </c>
      <c r="H33" s="690">
        <v>102.74496674773069</v>
      </c>
    </row>
    <row r="34" spans="1:8" ht="24.95" customHeight="1">
      <c r="A34" s="466" t="s">
        <v>266</v>
      </c>
      <c r="B34" s="469" t="s">
        <v>267</v>
      </c>
      <c r="C34" s="678">
        <v>3651</v>
      </c>
      <c r="D34" s="630">
        <v>8815.3799999999992</v>
      </c>
      <c r="E34" s="630">
        <v>3559</v>
      </c>
      <c r="F34" s="630">
        <v>8779</v>
      </c>
      <c r="G34" s="690">
        <v>97.480142426732414</v>
      </c>
      <c r="H34" s="690">
        <v>99.587312174858042</v>
      </c>
    </row>
    <row r="35" spans="1:8" s="454" customFormat="1" ht="31.5">
      <c r="A35" s="467" t="s">
        <v>555</v>
      </c>
      <c r="B35" s="470" t="s">
        <v>119</v>
      </c>
      <c r="C35" s="720">
        <v>1788.02</v>
      </c>
      <c r="D35" s="720">
        <v>5801.34</v>
      </c>
      <c r="E35" s="720">
        <v>1896.56</v>
      </c>
      <c r="F35" s="720">
        <v>5987.8</v>
      </c>
      <c r="G35" s="721">
        <v>106.07040189707051</v>
      </c>
      <c r="H35" s="721">
        <v>103.21408502173635</v>
      </c>
    </row>
    <row r="36" spans="1:8" s="454" customFormat="1" ht="24.95" customHeight="1">
      <c r="A36" s="500" t="s">
        <v>268</v>
      </c>
      <c r="B36" s="470" t="s">
        <v>10</v>
      </c>
      <c r="C36" s="720">
        <v>192.2</v>
      </c>
      <c r="D36" s="495">
        <v>462.5</v>
      </c>
      <c r="E36" s="495">
        <v>193.3</v>
      </c>
      <c r="F36" s="495">
        <v>459.8</v>
      </c>
      <c r="G36" s="721">
        <v>100.57232049947972</v>
      </c>
      <c r="H36" s="498">
        <v>99.416216216216213</v>
      </c>
    </row>
    <row r="37" spans="1:8" ht="24.95" customHeight="1">
      <c r="A37" s="462" t="s">
        <v>269</v>
      </c>
      <c r="B37" s="469" t="s">
        <v>10</v>
      </c>
      <c r="C37" s="684">
        <v>52</v>
      </c>
      <c r="D37" s="684">
        <v>149.5</v>
      </c>
      <c r="E37" s="713">
        <v>54.5</v>
      </c>
      <c r="F37" s="713">
        <v>151.19999999999999</v>
      </c>
      <c r="G37" s="687">
        <v>104.80769230769231</v>
      </c>
      <c r="H37" s="687">
        <v>101.13712374581938</v>
      </c>
    </row>
    <row r="38" spans="1:8" ht="24.95" customHeight="1">
      <c r="A38" s="466" t="s">
        <v>270</v>
      </c>
      <c r="B38" s="469" t="s">
        <v>10</v>
      </c>
      <c r="C38" s="684">
        <v>7.6</v>
      </c>
      <c r="D38" s="713">
        <v>17.2</v>
      </c>
      <c r="E38" s="713">
        <v>7.7</v>
      </c>
      <c r="F38" s="713">
        <v>17</v>
      </c>
      <c r="G38" s="687">
        <v>101.31578947368422</v>
      </c>
      <c r="H38" s="687">
        <v>98.83720930232559</v>
      </c>
    </row>
    <row r="39" spans="1:8" ht="24.95" customHeight="1">
      <c r="A39" s="466" t="s">
        <v>271</v>
      </c>
      <c r="B39" s="469" t="s">
        <v>10</v>
      </c>
      <c r="C39" s="684">
        <v>132.6</v>
      </c>
      <c r="D39" s="719">
        <v>295.8</v>
      </c>
      <c r="E39" s="713">
        <v>131.1</v>
      </c>
      <c r="F39" s="713">
        <v>291.60000000000002</v>
      </c>
      <c r="G39" s="687">
        <v>98.868778280542998</v>
      </c>
      <c r="H39" s="687">
        <v>98.580121703853962</v>
      </c>
    </row>
    <row r="40" spans="1:8" s="454" customFormat="1" ht="24.95" customHeight="1">
      <c r="A40" s="500" t="s">
        <v>272</v>
      </c>
      <c r="B40" s="470" t="s">
        <v>10</v>
      </c>
      <c r="C40" s="720">
        <v>1595.82</v>
      </c>
      <c r="D40" s="495">
        <v>5338.84</v>
      </c>
      <c r="E40" s="495">
        <v>1703.26</v>
      </c>
      <c r="F40" s="495">
        <v>5528</v>
      </c>
      <c r="G40" s="498">
        <v>106.73258888847113</v>
      </c>
      <c r="H40" s="498">
        <v>103.54309175776011</v>
      </c>
    </row>
    <row r="41" spans="1:8" ht="24.95" customHeight="1">
      <c r="A41" s="466" t="s">
        <v>269</v>
      </c>
      <c r="B41" s="471" t="s">
        <v>10</v>
      </c>
      <c r="C41" s="183">
        <v>1590.77</v>
      </c>
      <c r="D41" s="183">
        <v>5333.17</v>
      </c>
      <c r="E41" s="183">
        <v>1698.2</v>
      </c>
      <c r="F41" s="183">
        <v>5522.3</v>
      </c>
      <c r="G41" s="699">
        <v>106.75333329142491</v>
      </c>
      <c r="H41" s="699">
        <v>103.54629610531823</v>
      </c>
    </row>
    <row r="42" spans="1:8" ht="24.95" customHeight="1">
      <c r="A42" s="455" t="s">
        <v>271</v>
      </c>
      <c r="B42" s="471" t="s">
        <v>10</v>
      </c>
      <c r="C42" s="183">
        <v>5.05</v>
      </c>
      <c r="D42" s="183">
        <v>5.67</v>
      </c>
      <c r="E42" s="183">
        <v>5.0599999999999996</v>
      </c>
      <c r="F42" s="183">
        <v>5.6999999999999993</v>
      </c>
      <c r="G42" s="699">
        <v>100.19801980198019</v>
      </c>
      <c r="H42" s="699">
        <v>100.52910052910052</v>
      </c>
    </row>
    <row r="43" spans="1:8" s="454" customFormat="1" ht="24.95" customHeight="1">
      <c r="A43" s="454" t="s">
        <v>462</v>
      </c>
      <c r="B43" s="736" t="s">
        <v>471</v>
      </c>
      <c r="C43" s="454">
        <v>623</v>
      </c>
      <c r="D43" s="700">
        <v>983</v>
      </c>
      <c r="E43" s="454">
        <v>632.5</v>
      </c>
      <c r="F43" s="701">
        <v>999.5</v>
      </c>
      <c r="G43" s="702">
        <v>101.52487961476724</v>
      </c>
      <c r="H43" s="702">
        <v>101.67853509664293</v>
      </c>
    </row>
    <row r="44" spans="1:8" ht="24.95" customHeight="1">
      <c r="D44" s="499"/>
    </row>
    <row r="45" spans="1:8" ht="15.75">
      <c r="A45" s="722" t="s">
        <v>556</v>
      </c>
    </row>
  </sheetData>
  <mergeCells count="4">
    <mergeCell ref="C5:D5"/>
    <mergeCell ref="E5:F5"/>
    <mergeCell ref="G5:H5"/>
    <mergeCell ref="A1:H2"/>
  </mergeCells>
  <pageMargins left="1.1811023622047245" right="0.78740157480314965" top="0.78740157480314965" bottom="0.78740157480314965" header="0" footer="0"/>
  <pageSetup paperSize="9" scale="60" firstPageNumber="1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workbookViewId="0">
      <selection activeCell="K12" sqref="K12"/>
    </sheetView>
  </sheetViews>
  <sheetFormatPr defaultColWidth="9" defaultRowHeight="15.75"/>
  <cols>
    <col min="1" max="1" width="31" style="15" customWidth="1"/>
    <col min="2" max="2" width="10.625" style="15" bestFit="1" customWidth="1"/>
    <col min="3" max="3" width="12.875" style="15" customWidth="1"/>
    <col min="4" max="4" width="8.875" style="15" bestFit="1" customWidth="1"/>
    <col min="5" max="5" width="8.125" style="15" customWidth="1"/>
    <col min="6" max="6" width="7.875" style="15" customWidth="1"/>
    <col min="7" max="16384" width="9" style="15"/>
  </cols>
  <sheetData>
    <row r="1" spans="1:10" ht="16.5">
      <c r="A1" s="838" t="s">
        <v>671</v>
      </c>
      <c r="B1" s="838"/>
      <c r="C1" s="839"/>
      <c r="D1" s="839"/>
      <c r="E1" s="839"/>
      <c r="F1" s="839"/>
    </row>
    <row r="3" spans="1:10" s="21" customFormat="1">
      <c r="A3" s="840"/>
      <c r="B3" s="620" t="s">
        <v>67</v>
      </c>
      <c r="C3" s="620" t="s">
        <v>565</v>
      </c>
      <c r="D3" s="620" t="s">
        <v>68</v>
      </c>
      <c r="E3" s="842" t="s">
        <v>566</v>
      </c>
      <c r="F3" s="843"/>
    </row>
    <row r="4" spans="1:10" s="21" customFormat="1">
      <c r="A4" s="841"/>
      <c r="B4" s="10" t="s">
        <v>69</v>
      </c>
      <c r="C4" s="10" t="s">
        <v>520</v>
      </c>
      <c r="D4" s="10" t="s">
        <v>8</v>
      </c>
      <c r="E4" s="844"/>
      <c r="F4" s="844"/>
    </row>
    <row r="5" spans="1:10" s="21" customFormat="1">
      <c r="A5" s="841"/>
      <c r="B5" s="10" t="s">
        <v>567</v>
      </c>
      <c r="C5" s="10" t="s">
        <v>480</v>
      </c>
      <c r="D5" s="10" t="s">
        <v>567</v>
      </c>
      <c r="E5" s="10" t="s">
        <v>481</v>
      </c>
      <c r="F5" s="10" t="s">
        <v>568</v>
      </c>
      <c r="H5" s="10"/>
    </row>
    <row r="6" spans="1:10" s="21" customFormat="1">
      <c r="A6" s="841"/>
      <c r="B6" s="10" t="s">
        <v>9</v>
      </c>
      <c r="C6" s="10" t="s">
        <v>9</v>
      </c>
      <c r="D6" s="10" t="s">
        <v>9</v>
      </c>
      <c r="E6" s="10" t="s">
        <v>9</v>
      </c>
      <c r="F6" s="10" t="s">
        <v>9</v>
      </c>
      <c r="H6" s="10"/>
    </row>
    <row r="7" spans="1:10" s="21" customFormat="1">
      <c r="A7" s="841"/>
      <c r="B7" s="11">
        <v>2024</v>
      </c>
      <c r="C7" s="11">
        <v>2024</v>
      </c>
      <c r="D7" s="11">
        <v>2025</v>
      </c>
      <c r="E7" s="11">
        <v>2024</v>
      </c>
      <c r="F7" s="11">
        <v>2024</v>
      </c>
      <c r="H7" s="10"/>
    </row>
    <row r="8" spans="1:10" s="21" customFormat="1" ht="31.5">
      <c r="A8" s="668" t="s">
        <v>569</v>
      </c>
      <c r="B8" s="10"/>
      <c r="C8" s="10"/>
      <c r="D8" s="10"/>
      <c r="E8" s="10"/>
      <c r="F8" s="10"/>
      <c r="H8" s="10"/>
    </row>
    <row r="9" spans="1:10" s="673" customFormat="1">
      <c r="A9" s="673" t="s">
        <v>130</v>
      </c>
      <c r="B9" s="674"/>
      <c r="C9" s="674"/>
      <c r="D9" s="674"/>
      <c r="E9" s="670"/>
      <c r="F9" s="670"/>
      <c r="G9" s="670"/>
      <c r="H9" s="675"/>
    </row>
    <row r="10" spans="1:10" s="21" customFormat="1">
      <c r="A10" s="154" t="s">
        <v>131</v>
      </c>
      <c r="B10" s="511">
        <v>24785.52</v>
      </c>
      <c r="C10" s="511">
        <v>21184.799999999999</v>
      </c>
      <c r="D10" s="511">
        <v>25500.9</v>
      </c>
      <c r="E10" s="158">
        <f>IFERROR(D10/C10%,"")</f>
        <v>120.37356972923985</v>
      </c>
      <c r="F10" s="158">
        <f>IFERROR(D10/B10%,"")</f>
        <v>102.8862819904525</v>
      </c>
      <c r="G10" s="286"/>
      <c r="H10" s="159"/>
    </row>
    <row r="11" spans="1:10" s="21" customFormat="1">
      <c r="A11" s="154" t="s">
        <v>132</v>
      </c>
      <c r="B11" s="511">
        <v>331.1</v>
      </c>
      <c r="C11" s="511">
        <v>325.20999999999998</v>
      </c>
      <c r="D11" s="511">
        <v>322</v>
      </c>
      <c r="E11" s="158">
        <f t="shared" ref="E11:E32" si="0">IFERROR(D11/C11%,"")</f>
        <v>99.012945481381266</v>
      </c>
      <c r="F11" s="158">
        <f t="shared" ref="F11:F32" si="1">IFERROR(D11/B11%,"")</f>
        <v>97.251585623678636</v>
      </c>
      <c r="G11" s="286"/>
      <c r="H11" s="159"/>
      <c r="J11" s="531"/>
    </row>
    <row r="12" spans="1:10" s="21" customFormat="1">
      <c r="A12" s="154" t="s">
        <v>133</v>
      </c>
      <c r="B12" s="511">
        <v>1291</v>
      </c>
      <c r="C12" s="511">
        <v>1350</v>
      </c>
      <c r="D12" s="511">
        <v>1290</v>
      </c>
      <c r="E12" s="158">
        <f t="shared" si="0"/>
        <v>95.555555555555557</v>
      </c>
      <c r="F12" s="158">
        <f t="shared" si="1"/>
        <v>99.922540666150269</v>
      </c>
      <c r="G12" s="286"/>
      <c r="H12" s="159"/>
    </row>
    <row r="13" spans="1:10" s="21" customFormat="1">
      <c r="A13" s="154" t="s">
        <v>134</v>
      </c>
      <c r="B13" s="511">
        <v>10889.109999999999</v>
      </c>
      <c r="C13" s="511">
        <v>9978</v>
      </c>
      <c r="D13" s="511">
        <v>10943.75</v>
      </c>
      <c r="E13" s="158">
        <f t="shared" si="0"/>
        <v>109.67879334535979</v>
      </c>
      <c r="F13" s="158">
        <f t="shared" si="1"/>
        <v>100.5017857290449</v>
      </c>
      <c r="G13" s="286"/>
      <c r="H13" s="159"/>
    </row>
    <row r="14" spans="1:10" s="672" customFormat="1">
      <c r="A14" s="673" t="s">
        <v>135</v>
      </c>
      <c r="B14" s="669"/>
      <c r="C14" s="669"/>
      <c r="D14" s="669"/>
      <c r="E14" s="158" t="str">
        <f t="shared" si="0"/>
        <v/>
      </c>
      <c r="F14" s="158" t="str">
        <f t="shared" si="1"/>
        <v/>
      </c>
      <c r="G14" s="670"/>
      <c r="H14" s="671"/>
    </row>
    <row r="15" spans="1:10" s="21" customFormat="1">
      <c r="A15" s="154" t="s">
        <v>136</v>
      </c>
      <c r="B15" s="511">
        <v>212616.12999999998</v>
      </c>
      <c r="C15" s="511">
        <v>201683</v>
      </c>
      <c r="D15" s="714">
        <v>221088.5</v>
      </c>
      <c r="E15" s="158">
        <f t="shared" si="0"/>
        <v>109.62178269859136</v>
      </c>
      <c r="F15" s="158">
        <f t="shared" si="1"/>
        <v>103.98481996638732</v>
      </c>
      <c r="G15" s="286"/>
      <c r="H15" s="159"/>
    </row>
    <row r="16" spans="1:10" s="21" customFormat="1">
      <c r="A16" s="154" t="s">
        <v>137</v>
      </c>
      <c r="B16" s="158">
        <v>15730</v>
      </c>
      <c r="C16" s="158">
        <v>14879.98</v>
      </c>
      <c r="D16" s="714">
        <v>15800</v>
      </c>
      <c r="E16" s="158">
        <f t="shared" si="0"/>
        <v>106.18293841792797</v>
      </c>
      <c r="F16" s="158">
        <f t="shared" si="1"/>
        <v>100.44500953591862</v>
      </c>
      <c r="G16" s="286"/>
      <c r="H16" s="159"/>
    </row>
    <row r="17" spans="1:6" ht="47.25">
      <c r="A17" s="668" t="s">
        <v>570</v>
      </c>
      <c r="E17" s="158" t="str">
        <f t="shared" si="0"/>
        <v/>
      </c>
      <c r="F17" s="158" t="str">
        <f t="shared" si="1"/>
        <v/>
      </c>
    </row>
    <row r="18" spans="1:6">
      <c r="A18" s="15" t="s">
        <v>445</v>
      </c>
      <c r="B18" s="15">
        <v>166.31</v>
      </c>
      <c r="C18" s="15">
        <v>0</v>
      </c>
      <c r="D18" s="15">
        <v>208.8</v>
      </c>
      <c r="E18" s="158" t="str">
        <f t="shared" si="0"/>
        <v/>
      </c>
      <c r="F18" s="158">
        <f t="shared" si="1"/>
        <v>125.5486741627082</v>
      </c>
    </row>
    <row r="19" spans="1:6">
      <c r="A19" s="15" t="s">
        <v>517</v>
      </c>
      <c r="B19" s="792">
        <v>11316.141960000001</v>
      </c>
      <c r="C19" s="792">
        <v>15336.9</v>
      </c>
      <c r="D19" s="792">
        <v>11626.766293928</v>
      </c>
      <c r="E19" s="158">
        <f t="shared" si="0"/>
        <v>75.809102842999565</v>
      </c>
      <c r="F19" s="158">
        <f t="shared" si="1"/>
        <v>102.74496674773069</v>
      </c>
    </row>
    <row r="20" spans="1:6">
      <c r="A20" s="15" t="s">
        <v>223</v>
      </c>
      <c r="B20" s="792">
        <v>8815.3799999999992</v>
      </c>
      <c r="C20" s="792">
        <v>13644.02</v>
      </c>
      <c r="D20" s="792">
        <v>8779</v>
      </c>
      <c r="E20" s="158">
        <f t="shared" si="0"/>
        <v>64.343206767506942</v>
      </c>
      <c r="F20" s="158">
        <f t="shared" si="1"/>
        <v>99.587312174858042</v>
      </c>
    </row>
    <row r="21" spans="1:6">
      <c r="A21" s="25" t="s">
        <v>518</v>
      </c>
      <c r="B21" s="622"/>
      <c r="C21" s="622"/>
      <c r="D21" s="622"/>
      <c r="E21" s="158" t="str">
        <f t="shared" si="0"/>
        <v/>
      </c>
      <c r="F21" s="158" t="str">
        <f t="shared" si="1"/>
        <v/>
      </c>
    </row>
    <row r="22" spans="1:6" s="676" customFormat="1" ht="31.5">
      <c r="A22" s="737" t="s">
        <v>571</v>
      </c>
      <c r="B22" s="791">
        <v>5801.34</v>
      </c>
      <c r="C22" s="791">
        <v>4737.1100000000006</v>
      </c>
      <c r="D22" s="791">
        <v>5987.8</v>
      </c>
      <c r="E22" s="286">
        <f t="shared" si="0"/>
        <v>126.40196237790551</v>
      </c>
      <c r="F22" s="286">
        <f t="shared" si="1"/>
        <v>103.21408502173635</v>
      </c>
    </row>
    <row r="23" spans="1:6">
      <c r="A23" s="26" t="s">
        <v>49</v>
      </c>
      <c r="B23" s="792">
        <v>5491.87</v>
      </c>
      <c r="C23" s="792">
        <v>4363.3</v>
      </c>
      <c r="D23" s="792">
        <v>5673.5</v>
      </c>
      <c r="E23" s="158">
        <f t="shared" si="0"/>
        <v>130.02773130428804</v>
      </c>
      <c r="F23" s="158">
        <f t="shared" si="1"/>
        <v>103.3072523566654</v>
      </c>
    </row>
    <row r="24" spans="1:6">
      <c r="A24" s="20" t="s">
        <v>50</v>
      </c>
      <c r="B24" s="792">
        <v>17.2</v>
      </c>
      <c r="C24" s="792">
        <v>13.3</v>
      </c>
      <c r="D24" s="792">
        <v>17</v>
      </c>
      <c r="E24" s="158">
        <f t="shared" si="0"/>
        <v>127.81954887218045</v>
      </c>
      <c r="F24" s="158">
        <f t="shared" si="1"/>
        <v>98.83720930232559</v>
      </c>
    </row>
    <row r="25" spans="1:6">
      <c r="A25" s="20" t="s">
        <v>51</v>
      </c>
      <c r="B25" s="792">
        <v>292.27000000000004</v>
      </c>
      <c r="C25" s="792">
        <v>360.51</v>
      </c>
      <c r="D25" s="792">
        <v>297.3</v>
      </c>
      <c r="E25" s="158">
        <f t="shared" si="0"/>
        <v>82.466505783473423</v>
      </c>
      <c r="F25" s="158">
        <f t="shared" si="1"/>
        <v>101.72101139357443</v>
      </c>
    </row>
    <row r="26" spans="1:6" s="676" customFormat="1">
      <c r="A26" s="676" t="s">
        <v>52</v>
      </c>
      <c r="B26" s="791">
        <v>5338.84</v>
      </c>
      <c r="C26" s="791">
        <v>4229.38</v>
      </c>
      <c r="D26" s="791">
        <v>5528</v>
      </c>
      <c r="E26" s="286">
        <f t="shared" si="0"/>
        <v>130.70473686450495</v>
      </c>
      <c r="F26" s="286">
        <f t="shared" si="1"/>
        <v>103.54309175776011</v>
      </c>
    </row>
    <row r="27" spans="1:6">
      <c r="A27" s="26" t="s">
        <v>49</v>
      </c>
      <c r="B27" s="792">
        <v>5333.17</v>
      </c>
      <c r="C27" s="792">
        <v>4214</v>
      </c>
      <c r="D27" s="792">
        <v>5522.3</v>
      </c>
      <c r="E27" s="158">
        <f t="shared" si="0"/>
        <v>131.04651162790697</v>
      </c>
      <c r="F27" s="158">
        <f t="shared" si="1"/>
        <v>103.54629610531823</v>
      </c>
    </row>
    <row r="28" spans="1:6">
      <c r="A28" s="20" t="s">
        <v>51</v>
      </c>
      <c r="B28" s="792">
        <v>5.67</v>
      </c>
      <c r="C28" s="792">
        <v>15.38</v>
      </c>
      <c r="D28" s="792">
        <v>5.6999999999999993</v>
      </c>
      <c r="E28" s="158">
        <f t="shared" si="0"/>
        <v>37.061118335500637</v>
      </c>
      <c r="F28" s="158">
        <f t="shared" si="1"/>
        <v>100.52910052910052</v>
      </c>
    </row>
    <row r="29" spans="1:6" s="676" customFormat="1">
      <c r="A29" s="676" t="s">
        <v>53</v>
      </c>
      <c r="B29" s="791">
        <v>462.5</v>
      </c>
      <c r="C29" s="791">
        <v>507.73</v>
      </c>
      <c r="D29" s="791">
        <v>459.8</v>
      </c>
      <c r="E29" s="286">
        <f t="shared" si="0"/>
        <v>90.559943276938526</v>
      </c>
      <c r="F29" s="286">
        <f t="shared" si="1"/>
        <v>99.416216216216213</v>
      </c>
    </row>
    <row r="30" spans="1:6">
      <c r="A30" s="26" t="s">
        <v>49</v>
      </c>
      <c r="B30" s="792">
        <v>158.69999999999999</v>
      </c>
      <c r="C30" s="792">
        <v>149.30000000000001</v>
      </c>
      <c r="D30" s="792">
        <v>151.19999999999999</v>
      </c>
      <c r="E30" s="158">
        <f t="shared" si="0"/>
        <v>101.27260549229737</v>
      </c>
      <c r="F30" s="158">
        <f t="shared" si="1"/>
        <v>95.274102079395078</v>
      </c>
    </row>
    <row r="31" spans="1:6">
      <c r="A31" s="20" t="s">
        <v>50</v>
      </c>
      <c r="B31" s="792">
        <v>17.2</v>
      </c>
      <c r="C31" s="792">
        <v>13.3</v>
      </c>
      <c r="D31" s="792">
        <v>17</v>
      </c>
      <c r="E31" s="158">
        <f t="shared" si="0"/>
        <v>127.81954887218045</v>
      </c>
      <c r="F31" s="158">
        <f t="shared" si="1"/>
        <v>98.83720930232559</v>
      </c>
    </row>
    <row r="32" spans="1:6">
      <c r="A32" s="20" t="s">
        <v>51</v>
      </c>
      <c r="B32" s="792">
        <v>286.60000000000002</v>
      </c>
      <c r="C32" s="792">
        <v>345.13</v>
      </c>
      <c r="D32" s="792">
        <v>291.60000000000002</v>
      </c>
      <c r="E32" s="158">
        <f t="shared" si="0"/>
        <v>84.489902355634115</v>
      </c>
      <c r="F32" s="158">
        <f t="shared" si="1"/>
        <v>101.74459176552688</v>
      </c>
    </row>
  </sheetData>
  <mergeCells count="3">
    <mergeCell ref="A1:F1"/>
    <mergeCell ref="A3:A7"/>
    <mergeCell ref="E3:F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6"/>
  <sheetViews>
    <sheetView zoomScaleNormal="100" workbookViewId="0">
      <pane xSplit="2" ySplit="5" topLeftCell="C6" activePane="bottomRight" state="frozen"/>
      <selection activeCell="I3" sqref="I1:K1048576"/>
      <selection pane="topRight" activeCell="I3" sqref="I1:K1048576"/>
      <selection pane="bottomLeft" activeCell="I3" sqref="I1:K1048576"/>
      <selection pane="bottomRight" activeCell="H9" sqref="H9"/>
    </sheetView>
  </sheetViews>
  <sheetFormatPr defaultColWidth="12.875" defaultRowHeight="24.95" customHeight="1"/>
  <cols>
    <col min="1" max="1" width="33.375" style="290" customWidth="1"/>
    <col min="2" max="2" width="8.875" style="290" customWidth="1"/>
    <col min="3" max="3" width="12.375" style="290" customWidth="1"/>
    <col min="4" max="4" width="12.875" style="290" customWidth="1"/>
    <col min="5" max="5" width="14.25" style="290" customWidth="1"/>
    <col min="6" max="7" width="12.875" style="290" customWidth="1"/>
    <col min="8" max="16384" width="12.875" style="290"/>
  </cols>
  <sheetData>
    <row r="1" spans="1:7" ht="24.95" customHeight="1">
      <c r="A1" s="845" t="s">
        <v>560</v>
      </c>
      <c r="B1" s="845"/>
      <c r="C1" s="845"/>
      <c r="D1" s="845"/>
      <c r="E1" s="845"/>
      <c r="F1" s="845"/>
    </row>
    <row r="2" spans="1:7" ht="16.5">
      <c r="A2" s="452"/>
      <c r="B2" s="452"/>
      <c r="C2" s="452"/>
      <c r="D2" s="452"/>
      <c r="E2" s="452"/>
    </row>
    <row r="3" spans="1:7" ht="15.75">
      <c r="A3" s="472"/>
      <c r="C3" s="473"/>
      <c r="D3" s="474"/>
      <c r="E3" s="364"/>
      <c r="F3" s="364" t="s">
        <v>364</v>
      </c>
      <c r="G3" s="503"/>
    </row>
    <row r="4" spans="1:7" ht="32.25" customHeight="1">
      <c r="A4" s="848"/>
      <c r="B4" s="846" t="s">
        <v>280</v>
      </c>
      <c r="C4" s="846" t="s">
        <v>557</v>
      </c>
      <c r="D4" s="850" t="s">
        <v>558</v>
      </c>
      <c r="E4" s="850"/>
      <c r="F4" s="846" t="s">
        <v>559</v>
      </c>
      <c r="G4" s="501"/>
    </row>
    <row r="5" spans="1:7" s="475" customFormat="1" ht="34.5" customHeight="1">
      <c r="A5" s="849"/>
      <c r="B5" s="847"/>
      <c r="C5" s="847"/>
      <c r="D5" s="289" t="s">
        <v>281</v>
      </c>
      <c r="E5" s="289" t="s">
        <v>71</v>
      </c>
      <c r="F5" s="847"/>
      <c r="G5" s="501"/>
    </row>
    <row r="6" spans="1:7" ht="24.95" customHeight="1">
      <c r="A6" s="18" t="s">
        <v>176</v>
      </c>
      <c r="B6" s="228"/>
      <c r="C6" s="611">
        <v>131.84</v>
      </c>
      <c r="D6" s="611">
        <v>113.05</v>
      </c>
      <c r="E6" s="611">
        <v>114.9</v>
      </c>
      <c r="F6" s="611">
        <v>112.74</v>
      </c>
      <c r="G6" s="228"/>
    </row>
    <row r="7" spans="1:7" ht="24.95" customHeight="1">
      <c r="A7" s="168" t="s">
        <v>0</v>
      </c>
      <c r="B7" s="291" t="s">
        <v>274</v>
      </c>
      <c r="C7" s="611">
        <v>52.33</v>
      </c>
      <c r="D7" s="611">
        <v>104.44</v>
      </c>
      <c r="E7" s="611">
        <v>69.12</v>
      </c>
      <c r="F7" s="611">
        <v>56.3</v>
      </c>
      <c r="G7" s="228"/>
    </row>
    <row r="8" spans="1:7" ht="24.95" customHeight="1">
      <c r="A8" s="166" t="s">
        <v>73</v>
      </c>
      <c r="B8" s="292" t="s">
        <v>282</v>
      </c>
      <c r="C8" s="612">
        <v>52.33</v>
      </c>
      <c r="D8" s="612">
        <v>104.44</v>
      </c>
      <c r="E8" s="612">
        <v>69.12</v>
      </c>
      <c r="F8" s="612">
        <v>56.3</v>
      </c>
      <c r="G8" s="212"/>
    </row>
    <row r="9" spans="1:7" ht="24.95" customHeight="1">
      <c r="A9" s="168" t="s">
        <v>74</v>
      </c>
      <c r="B9" s="291" t="s">
        <v>283</v>
      </c>
      <c r="C9" s="611">
        <v>131.85</v>
      </c>
      <c r="D9" s="611">
        <v>113.08</v>
      </c>
      <c r="E9" s="611">
        <v>114.99</v>
      </c>
      <c r="F9" s="611">
        <v>112.7</v>
      </c>
      <c r="G9" s="228"/>
    </row>
    <row r="10" spans="1:7" ht="24.95" customHeight="1">
      <c r="A10" s="167" t="s">
        <v>75</v>
      </c>
      <c r="B10" s="292" t="s">
        <v>284</v>
      </c>
      <c r="C10" s="612">
        <v>127.98</v>
      </c>
      <c r="D10" s="612">
        <v>106.25</v>
      </c>
      <c r="E10" s="612">
        <v>147.94999999999999</v>
      </c>
      <c r="F10" s="612">
        <v>124.33</v>
      </c>
      <c r="G10" s="212"/>
    </row>
    <row r="11" spans="1:7" s="476" customFormat="1" ht="24.95" customHeight="1">
      <c r="A11" s="167" t="s">
        <v>76</v>
      </c>
      <c r="B11" s="292" t="s">
        <v>285</v>
      </c>
      <c r="C11" s="612">
        <v>125.03</v>
      </c>
      <c r="D11" s="612">
        <v>136.19999999999999</v>
      </c>
      <c r="E11" s="612">
        <v>119.93</v>
      </c>
      <c r="F11" s="612">
        <v>122.24</v>
      </c>
      <c r="G11" s="212"/>
    </row>
    <row r="12" spans="1:7" s="476" customFormat="1" ht="24.95" customHeight="1">
      <c r="A12" s="167" t="s">
        <v>77</v>
      </c>
      <c r="B12" s="292" t="s">
        <v>286</v>
      </c>
      <c r="C12" s="612">
        <v>121.36</v>
      </c>
      <c r="D12" s="612">
        <v>94.59</v>
      </c>
      <c r="E12" s="612">
        <v>101.05</v>
      </c>
      <c r="F12" s="612">
        <v>101.06</v>
      </c>
      <c r="G12" s="212"/>
    </row>
    <row r="13" spans="1:7" s="476" customFormat="1" ht="51.75" customHeight="1">
      <c r="A13" s="167" t="s">
        <v>78</v>
      </c>
      <c r="B13" s="292" t="s">
        <v>287</v>
      </c>
      <c r="C13" s="612">
        <v>248.1</v>
      </c>
      <c r="D13" s="612">
        <v>96.23</v>
      </c>
      <c r="E13" s="612">
        <v>128.65</v>
      </c>
      <c r="F13" s="612">
        <v>142.36000000000001</v>
      </c>
      <c r="G13" s="212"/>
    </row>
    <row r="14" spans="1:7" s="476" customFormat="1" ht="67.5" customHeight="1">
      <c r="A14" s="167" t="s">
        <v>79</v>
      </c>
      <c r="B14" s="292" t="s">
        <v>288</v>
      </c>
      <c r="C14" s="612">
        <v>152.44999999999999</v>
      </c>
      <c r="D14" s="612">
        <v>80.11</v>
      </c>
      <c r="E14" s="612">
        <v>108.98</v>
      </c>
      <c r="F14" s="612">
        <v>123.98</v>
      </c>
      <c r="G14" s="212"/>
    </row>
    <row r="15" spans="1:7" ht="24.95" customHeight="1">
      <c r="A15" s="167" t="s">
        <v>80</v>
      </c>
      <c r="B15" s="292" t="s">
        <v>289</v>
      </c>
      <c r="C15" s="612">
        <v>157.91</v>
      </c>
      <c r="D15" s="612">
        <v>123.76</v>
      </c>
      <c r="E15" s="612">
        <v>113.27</v>
      </c>
      <c r="F15" s="612">
        <v>122.97</v>
      </c>
      <c r="G15" s="212"/>
    </row>
    <row r="16" spans="1:7" ht="24.95" customHeight="1">
      <c r="A16" s="167" t="s">
        <v>81</v>
      </c>
      <c r="B16" s="292" t="s">
        <v>290</v>
      </c>
      <c r="C16" s="612">
        <v>79.290000000000006</v>
      </c>
      <c r="D16" s="612">
        <v>107.68</v>
      </c>
      <c r="E16" s="612">
        <v>82.48</v>
      </c>
      <c r="F16" s="612">
        <v>85.03</v>
      </c>
      <c r="G16" s="212"/>
    </row>
    <row r="17" spans="1:7" ht="24.95" customHeight="1">
      <c r="A17" s="167" t="s">
        <v>82</v>
      </c>
      <c r="B17" s="292" t="s">
        <v>291</v>
      </c>
      <c r="C17" s="612">
        <v>264.37</v>
      </c>
      <c r="D17" s="612">
        <v>107.05</v>
      </c>
      <c r="E17" s="612">
        <v>134.53</v>
      </c>
      <c r="F17" s="612">
        <v>173.85</v>
      </c>
      <c r="G17" s="212"/>
    </row>
    <row r="18" spans="1:7" ht="33" customHeight="1">
      <c r="A18" s="167" t="s">
        <v>83</v>
      </c>
      <c r="B18" s="292" t="s">
        <v>292</v>
      </c>
      <c r="C18" s="612">
        <v>101.42</v>
      </c>
      <c r="D18" s="612">
        <v>105.89</v>
      </c>
      <c r="E18" s="612">
        <v>102.6</v>
      </c>
      <c r="F18" s="612">
        <v>106.93</v>
      </c>
      <c r="G18" s="212"/>
    </row>
    <row r="19" spans="1:7" ht="33" customHeight="1">
      <c r="A19" s="167" t="s">
        <v>84</v>
      </c>
      <c r="B19" s="292" t="s">
        <v>293</v>
      </c>
      <c r="C19" s="612">
        <v>160.84</v>
      </c>
      <c r="D19" s="612">
        <v>86.36</v>
      </c>
      <c r="E19" s="612">
        <v>106.94</v>
      </c>
      <c r="F19" s="612">
        <v>113.24</v>
      </c>
      <c r="G19" s="212"/>
    </row>
    <row r="20" spans="1:7" ht="32.25" customHeight="1">
      <c r="A20" s="167" t="s">
        <v>85</v>
      </c>
      <c r="B20" s="292" t="s">
        <v>294</v>
      </c>
      <c r="C20" s="612">
        <v>145.57</v>
      </c>
      <c r="D20" s="612">
        <v>170.87</v>
      </c>
      <c r="E20" s="612">
        <v>100.23</v>
      </c>
      <c r="F20" s="612">
        <v>105.04</v>
      </c>
      <c r="G20" s="212"/>
    </row>
    <row r="21" spans="1:7" ht="33" customHeight="1">
      <c r="A21" s="167" t="s">
        <v>86</v>
      </c>
      <c r="B21" s="292" t="s">
        <v>295</v>
      </c>
      <c r="C21" s="612">
        <v>212.21</v>
      </c>
      <c r="D21" s="612">
        <v>97.29</v>
      </c>
      <c r="E21" s="612">
        <v>127.92</v>
      </c>
      <c r="F21" s="612">
        <v>127.16</v>
      </c>
      <c r="G21" s="212"/>
    </row>
    <row r="22" spans="1:7" ht="33" customHeight="1">
      <c r="A22" s="167" t="s">
        <v>87</v>
      </c>
      <c r="B22" s="292" t="s">
        <v>296</v>
      </c>
      <c r="C22" s="612">
        <v>116.5</v>
      </c>
      <c r="D22" s="612">
        <v>103.06</v>
      </c>
      <c r="E22" s="612">
        <v>110.11</v>
      </c>
      <c r="F22" s="612">
        <v>102.11</v>
      </c>
      <c r="G22" s="212"/>
    </row>
    <row r="23" spans="1:7" ht="39.75" customHeight="1">
      <c r="A23" s="167" t="s">
        <v>88</v>
      </c>
      <c r="B23" s="292" t="s">
        <v>297</v>
      </c>
      <c r="C23" s="612">
        <v>121.61</v>
      </c>
      <c r="D23" s="612">
        <v>117.07</v>
      </c>
      <c r="E23" s="612">
        <v>122.3</v>
      </c>
      <c r="F23" s="612">
        <v>112.27</v>
      </c>
      <c r="G23" s="212"/>
    </row>
    <row r="24" spans="1:7" ht="33" customHeight="1">
      <c r="A24" s="167" t="s">
        <v>89</v>
      </c>
      <c r="B24" s="292" t="s">
        <v>298</v>
      </c>
      <c r="C24" s="612">
        <v>189.73</v>
      </c>
      <c r="D24" s="612">
        <v>103.32</v>
      </c>
      <c r="E24" s="612">
        <v>148.61000000000001</v>
      </c>
      <c r="F24" s="612">
        <v>139.13999999999999</v>
      </c>
      <c r="G24" s="212"/>
    </row>
    <row r="25" spans="1:7" ht="32.25" customHeight="1">
      <c r="A25" s="167" t="s">
        <v>90</v>
      </c>
      <c r="B25" s="292" t="s">
        <v>299</v>
      </c>
      <c r="C25" s="612">
        <v>180.79</v>
      </c>
      <c r="D25" s="612">
        <v>99.92</v>
      </c>
      <c r="E25" s="612">
        <v>122.56</v>
      </c>
      <c r="F25" s="612">
        <v>142.79</v>
      </c>
      <c r="G25" s="212"/>
    </row>
    <row r="26" spans="1:7" ht="24.95" customHeight="1">
      <c r="A26" s="167" t="s">
        <v>91</v>
      </c>
      <c r="B26" s="292" t="s">
        <v>300</v>
      </c>
      <c r="C26" s="612">
        <v>140.94</v>
      </c>
      <c r="D26" s="612">
        <v>137.33000000000001</v>
      </c>
      <c r="E26" s="612">
        <v>107.99</v>
      </c>
      <c r="F26" s="612">
        <v>122.42</v>
      </c>
      <c r="G26" s="212"/>
    </row>
    <row r="27" spans="1:7" ht="24.95" customHeight="1">
      <c r="A27" s="167" t="s">
        <v>92</v>
      </c>
      <c r="B27" s="292" t="s">
        <v>301</v>
      </c>
      <c r="C27" s="612">
        <v>159.99</v>
      </c>
      <c r="D27" s="612">
        <v>92.77</v>
      </c>
      <c r="E27" s="612">
        <v>93</v>
      </c>
      <c r="F27" s="612">
        <v>107</v>
      </c>
      <c r="G27" s="212"/>
    </row>
    <row r="28" spans="1:7" ht="24.95" customHeight="1">
      <c r="A28" s="167" t="s">
        <v>93</v>
      </c>
      <c r="B28" s="292" t="s">
        <v>302</v>
      </c>
      <c r="C28" s="612">
        <v>158.05000000000001</v>
      </c>
      <c r="D28" s="612">
        <v>76.819999999999993</v>
      </c>
      <c r="E28" s="612">
        <v>131.91</v>
      </c>
      <c r="F28" s="612">
        <v>109.15</v>
      </c>
      <c r="G28" s="212"/>
    </row>
    <row r="29" spans="1:7" ht="33" customHeight="1">
      <c r="A29" s="167" t="s">
        <v>94</v>
      </c>
      <c r="B29" s="292" t="s">
        <v>303</v>
      </c>
      <c r="C29" s="612">
        <v>233.09</v>
      </c>
      <c r="D29" s="612">
        <v>99.82</v>
      </c>
      <c r="E29" s="612">
        <v>171</v>
      </c>
      <c r="F29" s="612">
        <v>190.36</v>
      </c>
      <c r="G29" s="212"/>
    </row>
    <row r="30" spans="1:7" ht="49.5" customHeight="1">
      <c r="A30" s="167" t="s">
        <v>273</v>
      </c>
      <c r="B30" s="292" t="s">
        <v>304</v>
      </c>
      <c r="C30" s="612">
        <v>186.51</v>
      </c>
      <c r="D30" s="612">
        <v>108.03</v>
      </c>
      <c r="E30" s="612">
        <v>144.05000000000001</v>
      </c>
      <c r="F30" s="612">
        <v>117.19</v>
      </c>
      <c r="G30" s="212"/>
    </row>
    <row r="31" spans="1:7" ht="50.25" customHeight="1">
      <c r="A31" s="477" t="s">
        <v>95</v>
      </c>
      <c r="B31" s="291" t="s">
        <v>305</v>
      </c>
      <c r="C31" s="611">
        <v>117.88</v>
      </c>
      <c r="D31" s="611">
        <v>111.86</v>
      </c>
      <c r="E31" s="611">
        <v>104.25</v>
      </c>
      <c r="F31" s="611">
        <v>106.89</v>
      </c>
      <c r="G31" s="228"/>
    </row>
    <row r="32" spans="1:7" ht="33" customHeight="1">
      <c r="A32" s="167" t="s">
        <v>95</v>
      </c>
      <c r="B32" s="292" t="s">
        <v>306</v>
      </c>
      <c r="C32" s="612">
        <v>117.88</v>
      </c>
      <c r="D32" s="612">
        <v>111.86</v>
      </c>
      <c r="E32" s="612">
        <v>104.25</v>
      </c>
      <c r="F32" s="612">
        <v>106.89</v>
      </c>
      <c r="G32" s="212"/>
    </row>
    <row r="33" spans="1:7" ht="33.75" customHeight="1">
      <c r="A33" s="155" t="s">
        <v>96</v>
      </c>
      <c r="B33" s="291" t="s">
        <v>307</v>
      </c>
      <c r="C33" s="611">
        <v>146.94999999999999</v>
      </c>
      <c r="D33" s="611">
        <v>109</v>
      </c>
      <c r="E33" s="611">
        <v>111.71</v>
      </c>
      <c r="F33" s="611">
        <v>127.59</v>
      </c>
      <c r="G33" s="228"/>
    </row>
    <row r="34" spans="1:7" ht="33" customHeight="1">
      <c r="A34" s="211" t="s">
        <v>97</v>
      </c>
      <c r="B34" s="293" t="s">
        <v>308</v>
      </c>
      <c r="C34" s="612">
        <v>113.34</v>
      </c>
      <c r="D34" s="612">
        <v>100.53</v>
      </c>
      <c r="E34" s="612">
        <v>114.91</v>
      </c>
      <c r="F34" s="612">
        <v>112.68</v>
      </c>
      <c r="G34" s="212"/>
    </row>
    <row r="35" spans="1:7" ht="31.5">
      <c r="A35" s="167" t="s">
        <v>98</v>
      </c>
      <c r="B35" s="292" t="s">
        <v>309</v>
      </c>
      <c r="C35" s="612">
        <v>188.23</v>
      </c>
      <c r="D35" s="612">
        <v>115.27</v>
      </c>
      <c r="E35" s="612">
        <v>109.74</v>
      </c>
      <c r="F35" s="612">
        <v>140.9</v>
      </c>
      <c r="G35" s="212"/>
    </row>
    <row r="36" spans="1:7" ht="15.75">
      <c r="A36" s="27"/>
      <c r="B36" s="27"/>
      <c r="C36" s="27"/>
      <c r="D36" s="27"/>
      <c r="E36" s="27"/>
    </row>
  </sheetData>
  <mergeCells count="6">
    <mergeCell ref="A1:F1"/>
    <mergeCell ref="F4:F5"/>
    <mergeCell ref="A4:A5"/>
    <mergeCell ref="B4:B5"/>
    <mergeCell ref="C4:C5"/>
    <mergeCell ref="D4:E4"/>
  </mergeCells>
  <pageMargins left="1.1811023622047245" right="0.78740157480314965" top="0.78740157480314965" bottom="0.78740157480314965" header="0" footer="0"/>
  <pageSetup paperSize="9" scale="79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N43"/>
  <sheetViews>
    <sheetView workbookViewId="0">
      <selection activeCell="G7" sqref="G7"/>
    </sheetView>
  </sheetViews>
  <sheetFormatPr defaultColWidth="12.875" defaultRowHeight="30" customHeight="1"/>
  <cols>
    <col min="1" max="1" width="38.125" style="27" customWidth="1"/>
    <col min="2" max="2" width="5.125" style="27" customWidth="1"/>
    <col min="3" max="4" width="16.5" style="27" customWidth="1"/>
    <col min="5" max="5" width="12.875" style="27" customWidth="1"/>
    <col min="6" max="16384" width="12.875" style="27"/>
  </cols>
  <sheetData>
    <row r="1" spans="1:118" ht="30" customHeight="1">
      <c r="A1" s="851" t="s">
        <v>647</v>
      </c>
      <c r="B1" s="851"/>
      <c r="C1" s="851"/>
      <c r="D1" s="851"/>
      <c r="E1" s="852"/>
      <c r="F1" s="32"/>
      <c r="G1" s="32"/>
    </row>
    <row r="2" spans="1:118" ht="30" customHeight="1">
      <c r="A2" s="288"/>
      <c r="B2" s="288"/>
      <c r="C2" s="288"/>
      <c r="D2" s="288"/>
      <c r="E2" s="288"/>
      <c r="F2" s="32"/>
      <c r="G2" s="32"/>
    </row>
    <row r="3" spans="1:118" ht="30" customHeight="1">
      <c r="A3" s="28"/>
      <c r="B3" s="28"/>
      <c r="C3" s="28"/>
      <c r="D3" s="28"/>
      <c r="E3" s="364" t="s">
        <v>364</v>
      </c>
    </row>
    <row r="4" spans="1:118" ht="30" customHeight="1">
      <c r="A4" s="854"/>
      <c r="B4" s="846" t="s">
        <v>280</v>
      </c>
      <c r="C4" s="856" t="s">
        <v>648</v>
      </c>
      <c r="D4" s="859" t="s">
        <v>649</v>
      </c>
      <c r="E4" s="859"/>
    </row>
    <row r="5" spans="1:118" ht="30" customHeight="1">
      <c r="A5" s="855"/>
      <c r="B5" s="853"/>
      <c r="C5" s="857"/>
      <c r="D5" s="856" t="s">
        <v>650</v>
      </c>
      <c r="E5" s="856" t="s">
        <v>651</v>
      </c>
    </row>
    <row r="6" spans="1:118" ht="30" customHeight="1">
      <c r="A6" s="855"/>
      <c r="B6" s="847"/>
      <c r="C6" s="858"/>
      <c r="D6" s="858"/>
      <c r="E6" s="858"/>
    </row>
    <row r="7" spans="1:118" s="29" customFormat="1" ht="30" customHeight="1">
      <c r="A7" s="18" t="s">
        <v>176</v>
      </c>
      <c r="B7" s="18"/>
      <c r="C7" s="605">
        <v>109.24</v>
      </c>
      <c r="D7" s="605">
        <v>85.75</v>
      </c>
      <c r="E7" s="228">
        <v>112.74</v>
      </c>
    </row>
    <row r="8" spans="1:118" s="31" customFormat="1" ht="30" customHeight="1">
      <c r="A8" s="168" t="s">
        <v>0</v>
      </c>
      <c r="B8" s="291" t="s">
        <v>274</v>
      </c>
      <c r="C8" s="291">
        <v>43.16</v>
      </c>
      <c r="D8" s="291">
        <v>85.23</v>
      </c>
      <c r="E8" s="228">
        <v>56.3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</row>
    <row r="9" spans="1:118" ht="30" customHeight="1">
      <c r="A9" s="166" t="s">
        <v>73</v>
      </c>
      <c r="B9" s="292" t="s">
        <v>282</v>
      </c>
      <c r="C9" s="292">
        <v>43.16</v>
      </c>
      <c r="D9" s="292">
        <v>85.23</v>
      </c>
      <c r="E9" s="212">
        <v>56.3</v>
      </c>
    </row>
    <row r="10" spans="1:118" s="32" customFormat="1" ht="30" customHeight="1">
      <c r="A10" s="168" t="s">
        <v>74</v>
      </c>
      <c r="B10" s="291" t="s">
        <v>283</v>
      </c>
      <c r="C10" s="291">
        <v>109.35</v>
      </c>
      <c r="D10" s="291">
        <v>85.6</v>
      </c>
      <c r="E10" s="228">
        <v>112.7</v>
      </c>
    </row>
    <row r="11" spans="1:118" ht="30" customHeight="1">
      <c r="A11" s="167" t="s">
        <v>75</v>
      </c>
      <c r="B11" s="292" t="s">
        <v>284</v>
      </c>
      <c r="C11" s="292">
        <v>126.19</v>
      </c>
      <c r="D11" s="292">
        <v>137</v>
      </c>
      <c r="E11" s="212">
        <v>124.33</v>
      </c>
    </row>
    <row r="12" spans="1:118" s="32" customFormat="1" ht="30" customHeight="1">
      <c r="A12" s="167" t="s">
        <v>76</v>
      </c>
      <c r="B12" s="292" t="s">
        <v>285</v>
      </c>
      <c r="C12" s="292">
        <v>112.54</v>
      </c>
      <c r="D12" s="292">
        <v>83.97</v>
      </c>
      <c r="E12" s="228">
        <v>122.24</v>
      </c>
    </row>
    <row r="13" spans="1:118" ht="30" customHeight="1">
      <c r="A13" s="167" t="s">
        <v>77</v>
      </c>
      <c r="B13" s="292" t="s">
        <v>286</v>
      </c>
      <c r="C13" s="292">
        <v>113.18</v>
      </c>
      <c r="D13" s="292">
        <v>88.84</v>
      </c>
      <c r="E13" s="212">
        <v>101.06</v>
      </c>
    </row>
    <row r="14" spans="1:118" ht="30" customHeight="1">
      <c r="A14" s="167" t="s">
        <v>78</v>
      </c>
      <c r="B14" s="292" t="s">
        <v>287</v>
      </c>
      <c r="C14" s="292">
        <v>126.86</v>
      </c>
      <c r="D14" s="292">
        <v>94.31</v>
      </c>
      <c r="E14" s="212">
        <v>142.36000000000001</v>
      </c>
    </row>
    <row r="15" spans="1:118" ht="51.75" customHeight="1">
      <c r="A15" s="167" t="s">
        <v>79</v>
      </c>
      <c r="B15" s="292" t="s">
        <v>288</v>
      </c>
      <c r="C15" s="292">
        <v>136.93</v>
      </c>
      <c r="D15" s="292">
        <v>138.94</v>
      </c>
      <c r="E15" s="228">
        <v>123.98</v>
      </c>
    </row>
    <row r="16" spans="1:118" ht="30" customHeight="1">
      <c r="A16" s="167" t="s">
        <v>80</v>
      </c>
      <c r="B16" s="292" t="s">
        <v>289</v>
      </c>
      <c r="C16" s="292">
        <v>105.69</v>
      </c>
      <c r="D16" s="292">
        <v>82.34</v>
      </c>
      <c r="E16" s="212">
        <v>122.97</v>
      </c>
    </row>
    <row r="17" spans="1:5" ht="30" customHeight="1">
      <c r="A17" s="167" t="s">
        <v>81</v>
      </c>
      <c r="B17" s="292" t="s">
        <v>290</v>
      </c>
      <c r="C17" s="292">
        <v>115.75</v>
      </c>
      <c r="D17" s="292">
        <v>78.900000000000006</v>
      </c>
      <c r="E17" s="212">
        <v>85.03</v>
      </c>
    </row>
    <row r="18" spans="1:5" ht="30" customHeight="1">
      <c r="A18" s="167" t="s">
        <v>82</v>
      </c>
      <c r="B18" s="292" t="s">
        <v>291</v>
      </c>
      <c r="C18" s="292">
        <v>174.84</v>
      </c>
      <c r="D18" s="292">
        <v>105.01</v>
      </c>
      <c r="E18" s="212">
        <v>173.85</v>
      </c>
    </row>
    <row r="19" spans="1:5" ht="30" customHeight="1">
      <c r="A19" s="167" t="s">
        <v>83</v>
      </c>
      <c r="B19" s="292" t="s">
        <v>292</v>
      </c>
      <c r="C19" s="292">
        <v>104.39</v>
      </c>
      <c r="D19" s="292">
        <v>90.03</v>
      </c>
      <c r="E19" s="212">
        <v>106.93</v>
      </c>
    </row>
    <row r="20" spans="1:5" ht="30" customHeight="1">
      <c r="A20" s="167" t="s">
        <v>84</v>
      </c>
      <c r="B20" s="292" t="s">
        <v>293</v>
      </c>
      <c r="C20" s="292">
        <v>118.47</v>
      </c>
      <c r="D20" s="292">
        <v>77.97</v>
      </c>
      <c r="E20" s="212">
        <v>113.24</v>
      </c>
    </row>
    <row r="21" spans="1:5" ht="30" customHeight="1">
      <c r="A21" s="167" t="s">
        <v>85</v>
      </c>
      <c r="B21" s="292" t="s">
        <v>294</v>
      </c>
      <c r="C21" s="292">
        <v>117.99</v>
      </c>
      <c r="D21" s="292">
        <v>73.28</v>
      </c>
      <c r="E21" s="212">
        <v>105.04</v>
      </c>
    </row>
    <row r="22" spans="1:5" ht="30" customHeight="1">
      <c r="A22" s="167" t="s">
        <v>86</v>
      </c>
      <c r="B22" s="292" t="s">
        <v>295</v>
      </c>
      <c r="C22" s="292">
        <v>122.25</v>
      </c>
      <c r="D22" s="292">
        <v>93.54</v>
      </c>
      <c r="E22" s="212">
        <v>127.16</v>
      </c>
    </row>
    <row r="23" spans="1:5" ht="30" customHeight="1">
      <c r="A23" s="167" t="s">
        <v>87</v>
      </c>
      <c r="B23" s="292" t="s">
        <v>296</v>
      </c>
      <c r="C23" s="292">
        <v>115.91</v>
      </c>
      <c r="D23" s="292">
        <v>72.38</v>
      </c>
      <c r="E23" s="212">
        <v>102.11</v>
      </c>
    </row>
    <row r="24" spans="1:5" ht="30" customHeight="1">
      <c r="A24" s="167" t="s">
        <v>88</v>
      </c>
      <c r="B24" s="292" t="s">
        <v>297</v>
      </c>
      <c r="C24" s="292">
        <v>108.88</v>
      </c>
      <c r="D24" s="292">
        <v>87.46</v>
      </c>
      <c r="E24" s="212">
        <v>112.27</v>
      </c>
    </row>
    <row r="25" spans="1:5" ht="30" customHeight="1">
      <c r="A25" s="167" t="s">
        <v>89</v>
      </c>
      <c r="B25" s="292" t="s">
        <v>298</v>
      </c>
      <c r="C25" s="292">
        <v>146.29</v>
      </c>
      <c r="D25" s="292">
        <v>132.86000000000001</v>
      </c>
      <c r="E25" s="212">
        <v>139.13999999999999</v>
      </c>
    </row>
    <row r="26" spans="1:5" ht="30" customHeight="1">
      <c r="A26" s="167" t="s">
        <v>90</v>
      </c>
      <c r="B26" s="292" t="s">
        <v>299</v>
      </c>
      <c r="C26" s="292">
        <v>139.4</v>
      </c>
      <c r="D26" s="292">
        <v>120.99</v>
      </c>
      <c r="E26" s="212">
        <v>142.79</v>
      </c>
    </row>
    <row r="27" spans="1:5" ht="30" customHeight="1">
      <c r="A27" s="167" t="s">
        <v>91</v>
      </c>
      <c r="B27" s="292" t="s">
        <v>300</v>
      </c>
      <c r="C27" s="292">
        <v>104.83</v>
      </c>
      <c r="D27" s="292">
        <v>69.41</v>
      </c>
      <c r="E27" s="212">
        <v>122.42</v>
      </c>
    </row>
    <row r="28" spans="1:5" ht="30" customHeight="1">
      <c r="A28" s="167" t="s">
        <v>92</v>
      </c>
      <c r="B28" s="292" t="s">
        <v>301</v>
      </c>
      <c r="C28" s="292">
        <v>104.36</v>
      </c>
      <c r="D28" s="292">
        <v>82.97</v>
      </c>
      <c r="E28" s="212">
        <v>107</v>
      </c>
    </row>
    <row r="29" spans="1:5" ht="30" customHeight="1">
      <c r="A29" s="167" t="s">
        <v>93</v>
      </c>
      <c r="B29" s="292" t="s">
        <v>302</v>
      </c>
      <c r="C29" s="292">
        <v>151.80000000000001</v>
      </c>
      <c r="D29" s="292">
        <v>109.93</v>
      </c>
      <c r="E29" s="212">
        <v>109.15</v>
      </c>
    </row>
    <row r="30" spans="1:5" ht="30" customHeight="1">
      <c r="A30" s="167" t="s">
        <v>94</v>
      </c>
      <c r="B30" s="292" t="s">
        <v>303</v>
      </c>
      <c r="C30" s="292">
        <v>146.16999999999999</v>
      </c>
      <c r="D30" s="292">
        <v>98.86</v>
      </c>
      <c r="E30" s="212">
        <v>190.36</v>
      </c>
    </row>
    <row r="31" spans="1:5" ht="30" customHeight="1">
      <c r="A31" s="167" t="s">
        <v>273</v>
      </c>
      <c r="B31" s="292" t="s">
        <v>304</v>
      </c>
      <c r="C31" s="292">
        <v>198.21</v>
      </c>
      <c r="D31" s="292">
        <v>39.93</v>
      </c>
      <c r="E31" s="212">
        <v>117.19</v>
      </c>
    </row>
    <row r="32" spans="1:5" ht="44.25" customHeight="1">
      <c r="A32" s="168" t="s">
        <v>95</v>
      </c>
      <c r="B32" s="291" t="s">
        <v>305</v>
      </c>
      <c r="C32" s="291">
        <v>109.07</v>
      </c>
      <c r="D32" s="291">
        <v>85.95</v>
      </c>
      <c r="E32" s="212">
        <v>106.89</v>
      </c>
    </row>
    <row r="33" spans="1:5" ht="42.75" customHeight="1">
      <c r="A33" s="167" t="s">
        <v>95</v>
      </c>
      <c r="B33" s="292" t="s">
        <v>306</v>
      </c>
      <c r="C33" s="292">
        <v>109.07</v>
      </c>
      <c r="D33" s="292">
        <v>85.95</v>
      </c>
      <c r="E33" s="212">
        <v>106.89</v>
      </c>
    </row>
    <row r="34" spans="1:5" s="32" customFormat="1" ht="36.75" customHeight="1">
      <c r="A34" s="155" t="s">
        <v>96</v>
      </c>
      <c r="B34" s="291" t="s">
        <v>307</v>
      </c>
      <c r="C34" s="291">
        <v>92.07</v>
      </c>
      <c r="D34" s="291">
        <v>119.37</v>
      </c>
      <c r="E34" s="228">
        <v>127.59</v>
      </c>
    </row>
    <row r="35" spans="1:5" ht="30" customHeight="1">
      <c r="A35" s="211" t="s">
        <v>97</v>
      </c>
      <c r="B35" s="293" t="s">
        <v>308</v>
      </c>
      <c r="C35" s="293">
        <v>106.69</v>
      </c>
      <c r="D35" s="293">
        <v>91.98</v>
      </c>
      <c r="E35" s="212">
        <v>112.68</v>
      </c>
    </row>
    <row r="36" spans="1:5" s="32" customFormat="1" ht="30" customHeight="1">
      <c r="A36" s="167" t="s">
        <v>98</v>
      </c>
      <c r="B36" s="292" t="s">
        <v>309</v>
      </c>
      <c r="C36" s="292">
        <v>79.28</v>
      </c>
      <c r="D36" s="292">
        <v>151.61000000000001</v>
      </c>
      <c r="E36" s="228">
        <v>140.9</v>
      </c>
    </row>
    <row r="37" spans="1:5" ht="30" customHeight="1">
      <c r="A37" s="123"/>
      <c r="B37" s="123"/>
      <c r="C37" s="123"/>
      <c r="D37" s="123"/>
    </row>
    <row r="38" spans="1:5" ht="30" customHeight="1">
      <c r="A38" s="155"/>
      <c r="B38" s="155"/>
      <c r="C38" s="155"/>
      <c r="D38" s="155"/>
      <c r="E38" s="148"/>
    </row>
    <row r="39" spans="1:5" ht="30" customHeight="1">
      <c r="A39" s="155"/>
      <c r="B39" s="155"/>
      <c r="C39" s="155"/>
      <c r="D39" s="155"/>
      <c r="E39" s="148"/>
    </row>
    <row r="40" spans="1:5" ht="30" customHeight="1">
      <c r="A40" s="123"/>
      <c r="B40" s="123"/>
      <c r="C40" s="123"/>
      <c r="D40" s="123"/>
      <c r="E40" s="149"/>
    </row>
    <row r="41" spans="1:5" ht="30" customHeight="1">
      <c r="A41" s="123"/>
      <c r="B41" s="123"/>
      <c r="C41" s="123"/>
      <c r="D41" s="123"/>
      <c r="E41" s="149"/>
    </row>
    <row r="42" spans="1:5" ht="30" customHeight="1">
      <c r="A42" s="123"/>
      <c r="B42" s="123"/>
      <c r="C42" s="123"/>
      <c r="D42" s="123"/>
      <c r="E42" s="149"/>
    </row>
    <row r="43" spans="1:5" ht="30" customHeight="1">
      <c r="A43" s="123"/>
      <c r="B43" s="123"/>
      <c r="C43" s="123"/>
      <c r="D43" s="123"/>
      <c r="E43" s="149"/>
    </row>
  </sheetData>
  <mergeCells count="7">
    <mergeCell ref="A1:E1"/>
    <mergeCell ref="B4:B6"/>
    <mergeCell ref="A4:A6"/>
    <mergeCell ref="C4:C6"/>
    <mergeCell ref="D4:E4"/>
    <mergeCell ref="D5:D6"/>
    <mergeCell ref="E5:E6"/>
  </mergeCells>
  <pageMargins left="1.1811023622047245" right="0.78740157480314965" top="0.78740157480314965" bottom="0.78740157480314965" header="0" footer="0"/>
  <pageSetup paperSize="9" scale="67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4</vt:i4>
      </vt:variant>
    </vt:vector>
  </HeadingPairs>
  <TitlesOfParts>
    <vt:vector size="39" baseType="lpstr">
      <vt:lpstr>Mục lục</vt:lpstr>
      <vt:lpstr>Tổng quan</vt:lpstr>
      <vt:lpstr>1.GRDP</vt:lpstr>
      <vt:lpstr>2. Cây hàng năm</vt:lpstr>
      <vt:lpstr>3. Cây lâu năm</vt:lpstr>
      <vt:lpstr>2.Nong nghiep</vt:lpstr>
      <vt:lpstr>3.CN, LN, TS quy</vt:lpstr>
      <vt:lpstr>4.IIPthang</vt:lpstr>
      <vt:lpstr>5.IIPquy</vt:lpstr>
      <vt:lpstr>6.SPCNthang</vt:lpstr>
      <vt:lpstr>9.SPCNquy</vt:lpstr>
      <vt:lpstr>7.ton kho</vt:lpstr>
      <vt:lpstr>8.tieu thu</vt:lpstr>
      <vt:lpstr>9.TMBLHH&amp;DTDV</vt:lpstr>
      <vt:lpstr>10.Doanh nghiep</vt:lpstr>
      <vt:lpstr>13.Tong muc</vt:lpstr>
      <vt:lpstr>14. Tong muc quy</vt:lpstr>
      <vt:lpstr>15.DTBLthang</vt:lpstr>
      <vt:lpstr>16.DTBL quy</vt:lpstr>
      <vt:lpstr>11.DT van tai</vt:lpstr>
      <vt:lpstr>12. DT Vtai quy</vt:lpstr>
      <vt:lpstr>13.Vantaithang</vt:lpstr>
      <vt:lpstr>14.Vantaiquy</vt:lpstr>
      <vt:lpstr>15.Thu NSNN</vt:lpstr>
      <vt:lpstr>16.Chi NSNN</vt:lpstr>
      <vt:lpstr>17.NHNN</vt:lpstr>
      <vt:lpstr>18.VĐTTXH</vt:lpstr>
      <vt:lpstr>19.VonNSNNthang</vt:lpstr>
      <vt:lpstr>20.VonNSNNquy</vt:lpstr>
      <vt:lpstr>21.Thu hut dau tu</vt:lpstr>
      <vt:lpstr>22.Xuatkhau</vt:lpstr>
      <vt:lpstr>23. Nhapkhau</vt:lpstr>
      <vt:lpstr>24.CPI</vt:lpstr>
      <vt:lpstr>25. CSG NN-CN</vt:lpstr>
      <vt:lpstr>26.XHMT</vt:lpstr>
      <vt:lpstr>'7.ton kho'!Print_Area</vt:lpstr>
      <vt:lpstr>'8.tieu thu'!Print_Area</vt:lpstr>
      <vt:lpstr>'Tổng quan'!Print_Area</vt:lpstr>
      <vt:lpstr>'5.IIPquy'!Print_Titles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Nguyễn Thị Thu Thảo</cp:lastModifiedBy>
  <cp:lastPrinted>2025-03-30T17:33:13Z</cp:lastPrinted>
  <dcterms:created xsi:type="dcterms:W3CDTF">2018-08-01T13:07:17Z</dcterms:created>
  <dcterms:modified xsi:type="dcterms:W3CDTF">2025-04-02T08:12:32Z</dcterms:modified>
</cp:coreProperties>
</file>