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2\So lieu\"/>
    </mc:Choice>
  </mc:AlternateContent>
  <xr:revisionPtr revIDLastSave="0" documentId="13_ncr:1_{A194969B-C98B-4873-BBF4-8EB02BA3AF81}" xr6:coauthVersionLast="47" xr6:coauthVersionMax="47" xr10:uidLastSave="{00000000-0000-0000-0000-000000000000}"/>
  <bookViews>
    <workbookView xWindow="-120" yWindow="-120" windowWidth="20730" windowHeight="11160" tabRatio="870" firstSheet="20" activeTab="27" xr2:uid="{00000000-000D-0000-FFFF-FFFF00000000}"/>
  </bookViews>
  <sheets>
    <sheet name="1.GRDP" sheetId="67" r:id="rId1"/>
    <sheet name="2.Thu NS" sheetId="73" r:id="rId2"/>
    <sheet name="3. Chi NS" sheetId="72" r:id="rId3"/>
    <sheet name="4.VĐTTXH" sheetId="59" r:id="rId4"/>
    <sheet name="5.VonNSNNthang" sheetId="60" r:id="rId5"/>
    <sheet name="6.VonNSNNquy" sheetId="61" r:id="rId6"/>
    <sheet name="7.Doanh nghiep" sheetId="75" r:id="rId7"/>
    <sheet name="8.Thu hut dau tu" sheetId="76" r:id="rId8"/>
    <sheet name="9.Nong nghiep" sheetId="62" r:id="rId9"/>
    <sheet name="10. SP chan nuoi" sheetId="69" r:id="rId10"/>
    <sheet name="11.Lam nghiep" sheetId="70" r:id="rId11"/>
    <sheet name="12.Thủy sản" sheetId="71" r:id="rId12"/>
    <sheet name="13.IIPthang" sheetId="55" r:id="rId13"/>
    <sheet name="14.IIPquy" sheetId="56" r:id="rId14"/>
    <sheet name="15.SPCNthang" sheetId="57" r:id="rId15"/>
    <sheet name="16.SPCNquy" sheetId="58" r:id="rId16"/>
    <sheet name="17.Tong muc" sheetId="74" r:id="rId17"/>
    <sheet name="18.DTBLthang" sheetId="21" r:id="rId18"/>
    <sheet name="19.DTBLquy" sheetId="48" r:id="rId19"/>
    <sheet name="20.DTLuutruthang" sheetId="49" r:id="rId20"/>
    <sheet name="21.DTluutruquy" sheetId="50" r:id="rId21"/>
    <sheet name="22.DT van tai" sheetId="52" r:id="rId22"/>
    <sheet name="23. DT Vtai quy" sheetId="53" r:id="rId23"/>
    <sheet name="24.Vantaithang" sheetId="47" r:id="rId24"/>
    <sheet name="25.Vantaiquy" sheetId="33" r:id="rId25"/>
    <sheet name="26. Nhap khau" sheetId="77" r:id="rId26"/>
    <sheet name="27. Xuatkhau" sheetId="78" r:id="rId27"/>
    <sheet name="28.CPI" sheetId="26" r:id="rId28"/>
    <sheet name="29.XHMT" sheetId="39" r:id="rId29"/>
  </sheets>
  <definedNames>
    <definedName name="_________h1" localSheetId="0" hidden="1">{"'TDTGT (theo Dphuong)'!$A$4:$F$75"}</definedName>
    <definedName name="_________h1" localSheetId="17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7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7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7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7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7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7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localSheetId="19" hidden="1">{#N/A,#N/A,FALSE,"Chung"}</definedName>
    <definedName name="______B5" localSheetId="20" hidden="1">{#N/A,#N/A,FALSE,"Chung"}</definedName>
    <definedName name="______B5" localSheetId="27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7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7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7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7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7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localSheetId="19" hidden="1">{#N/A,#N/A,FALSE,"Chung"}</definedName>
    <definedName name="_____B5" localSheetId="20" hidden="1">{#N/A,#N/A,FALSE,"Chung"}</definedName>
    <definedName name="_____B5" localSheetId="27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7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7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7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7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7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localSheetId="19" hidden="1">{#N/A,#N/A,FALSE,"Chung"}</definedName>
    <definedName name="____B5" localSheetId="20" hidden="1">{#N/A,#N/A,FALSE,"Chung"}</definedName>
    <definedName name="____B5" localSheetId="27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7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7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7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7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7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localSheetId="19" hidden="1">{#N/A,#N/A,FALSE,"Chung"}</definedName>
    <definedName name="___B5" localSheetId="20" hidden="1">{#N/A,#N/A,FALSE,"Chung"}</definedName>
    <definedName name="___B5" localSheetId="27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7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7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7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7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7" hidden="1">{#N/A,#N/A,FALSE,"Chung"}</definedName>
    <definedName name="__B5" localSheetId="18" hidden="1">{#N/A,#N/A,FALSE,"Chung"}</definedName>
    <definedName name="__B5" localSheetId="1" hidden="1">{#N/A,#N/A,FALSE,"Chung"}</definedName>
    <definedName name="__B5" localSheetId="19" hidden="1">{#N/A,#N/A,FALSE,"Chung"}</definedName>
    <definedName name="__B5" localSheetId="20" hidden="1">{#N/A,#N/A,FALSE,"Chung"}</definedName>
    <definedName name="__B5" localSheetId="27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7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7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7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7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7" hidden="1">{#N/A,#N/A,FALSE,"Chung"}</definedName>
    <definedName name="_B5" localSheetId="18" hidden="1">{#N/A,#N/A,FALSE,"Chung"}</definedName>
    <definedName name="_B5" localSheetId="1" hidden="1">{#N/A,#N/A,FALSE,"Chung"}</definedName>
    <definedName name="_B5" localSheetId="19" hidden="1">{#N/A,#N/A,FALSE,"Chung"}</definedName>
    <definedName name="_B5" localSheetId="20" hidden="1">{#N/A,#N/A,FALSE,"Chung"}</definedName>
    <definedName name="_B5" localSheetId="27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13" hidden="1">#REF!</definedName>
    <definedName name="_Fill" localSheetId="15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0" hidden="1">#REF!</definedName>
    <definedName name="_Fill" localSheetId="23" hidden="1">#REF!</definedName>
    <definedName name="_Fill" localSheetId="27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hidden="1">#REF!</definedName>
    <definedName name="_xlnm._FilterDatabase" localSheetId="6" hidden="1">'7.Doanh nghiep'!$I$7:$J$24</definedName>
    <definedName name="_h1" localSheetId="0" hidden="1">{"'TDTGT (theo Dphuong)'!$A$4:$F$75"}</definedName>
    <definedName name="_h1" localSheetId="17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localSheetId="19" hidden="1">{"'TDTGT (theo Dphuong)'!$A$4:$F$75"}</definedName>
    <definedName name="_h1" localSheetId="20" hidden="1">{"'TDTGT (theo Dphuong)'!$A$4:$F$75"}</definedName>
    <definedName name="_h1" localSheetId="27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7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7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17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localSheetId="19" hidden="1">{"'TDTGT (theo Dphuong)'!$A$4:$F$75"}</definedName>
    <definedName name="abc" localSheetId="20" hidden="1">{"'TDTGT (theo Dphuong)'!$A$4:$F$75"}</definedName>
    <definedName name="abc" localSheetId="27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13">#REF!</definedName>
    <definedName name="adsf" localSheetId="15">#REF!</definedName>
    <definedName name="adsf" localSheetId="17">#REF!</definedName>
    <definedName name="adsf" localSheetId="18">#REF!</definedName>
    <definedName name="adsf" localSheetId="19">#REF!</definedName>
    <definedName name="adsf" localSheetId="20">#REF!</definedName>
    <definedName name="adsf" localSheetId="23">#REF!</definedName>
    <definedName name="adsf" localSheetId="27">#REF!</definedName>
    <definedName name="adsf" localSheetId="5">#REF!</definedName>
    <definedName name="adsf" localSheetId="8">#REF!</definedName>
    <definedName name="adsf">#REF!</definedName>
    <definedName name="anpha" localSheetId="0">#REF!</definedName>
    <definedName name="anpha" localSheetId="13">#REF!</definedName>
    <definedName name="anpha" localSheetId="15">#REF!</definedName>
    <definedName name="anpha" localSheetId="17">#REF!</definedName>
    <definedName name="anpha" localSheetId="18">#REF!</definedName>
    <definedName name="anpha" localSheetId="19">#REF!</definedName>
    <definedName name="anpha" localSheetId="20">#REF!</definedName>
    <definedName name="anpha" localSheetId="23">#REF!</definedName>
    <definedName name="anpha" localSheetId="27">#REF!</definedName>
    <definedName name="anpha" localSheetId="3">#REF!</definedName>
    <definedName name="anpha" localSheetId="4">#REF!</definedName>
    <definedName name="anpha" localSheetId="5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17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7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13">#REF!</definedName>
    <definedName name="beta" localSheetId="15">#REF!</definedName>
    <definedName name="beta" localSheetId="17">#REF!</definedName>
    <definedName name="beta" localSheetId="18">#REF!</definedName>
    <definedName name="beta" localSheetId="19">#REF!</definedName>
    <definedName name="beta" localSheetId="20">#REF!</definedName>
    <definedName name="beta" localSheetId="23">#REF!</definedName>
    <definedName name="beta" localSheetId="27">#REF!</definedName>
    <definedName name="beta" localSheetId="5">#REF!</definedName>
    <definedName name="beta" localSheetId="8">#REF!</definedName>
    <definedName name="beta">#REF!</definedName>
    <definedName name="BT" localSheetId="0">#REF!</definedName>
    <definedName name="BT" localSheetId="13">#REF!</definedName>
    <definedName name="BT" localSheetId="15">#REF!</definedName>
    <definedName name="BT" localSheetId="17">#REF!</definedName>
    <definedName name="BT" localSheetId="18">#REF!</definedName>
    <definedName name="BT" localSheetId="19">#REF!</definedName>
    <definedName name="BT" localSheetId="20">#REF!</definedName>
    <definedName name="BT" localSheetId="23">#REF!</definedName>
    <definedName name="BT" localSheetId="27">#REF!</definedName>
    <definedName name="BT" localSheetId="3">#REF!</definedName>
    <definedName name="BT" localSheetId="4">#REF!</definedName>
    <definedName name="BT" localSheetId="5">#REF!</definedName>
    <definedName name="BT" localSheetId="8">#REF!</definedName>
    <definedName name="BT">#REF!</definedName>
    <definedName name="bv" localSheetId="0">#REF!</definedName>
    <definedName name="bv" localSheetId="13">#REF!</definedName>
    <definedName name="bv" localSheetId="15">#REF!</definedName>
    <definedName name="bv" localSheetId="17">#REF!</definedName>
    <definedName name="bv" localSheetId="18">#REF!</definedName>
    <definedName name="bv" localSheetId="19">#REF!</definedName>
    <definedName name="bv" localSheetId="20">#REF!</definedName>
    <definedName name="bv" localSheetId="23">#REF!</definedName>
    <definedName name="bv" localSheetId="27">#REF!</definedName>
    <definedName name="bv" localSheetId="3">#REF!</definedName>
    <definedName name="bv" localSheetId="4">#REF!</definedName>
    <definedName name="bv" localSheetId="5">#REF!</definedName>
    <definedName name="bv" localSheetId="8">#REF!</definedName>
    <definedName name="bv">#REF!</definedName>
    <definedName name="CS_10" localSheetId="0">#REF!</definedName>
    <definedName name="CS_10" localSheetId="13">#REF!</definedName>
    <definedName name="CS_10" localSheetId="15">#REF!</definedName>
    <definedName name="CS_10" localSheetId="17">#REF!</definedName>
    <definedName name="CS_10" localSheetId="18">#REF!</definedName>
    <definedName name="CS_10" localSheetId="19">#REF!</definedName>
    <definedName name="CS_10" localSheetId="20">#REF!</definedName>
    <definedName name="CS_10" localSheetId="23">#REF!</definedName>
    <definedName name="CS_10" localSheetId="27">#REF!</definedName>
    <definedName name="CS_10" localSheetId="3">#REF!</definedName>
    <definedName name="CS_10" localSheetId="4">#REF!</definedName>
    <definedName name="CS_10" localSheetId="5">#REF!</definedName>
    <definedName name="CS_10" localSheetId="8">#REF!</definedName>
    <definedName name="CS_10">#REF!</definedName>
    <definedName name="CS_100" localSheetId="0">#REF!</definedName>
    <definedName name="CS_100" localSheetId="13">#REF!</definedName>
    <definedName name="CS_100" localSheetId="15">#REF!</definedName>
    <definedName name="CS_100" localSheetId="17">#REF!</definedName>
    <definedName name="CS_100" localSheetId="18">#REF!</definedName>
    <definedName name="CS_100" localSheetId="19">#REF!</definedName>
    <definedName name="CS_100" localSheetId="20">#REF!</definedName>
    <definedName name="CS_100" localSheetId="23">#REF!</definedName>
    <definedName name="CS_100" localSheetId="27">#REF!</definedName>
    <definedName name="CS_100" localSheetId="3">#REF!</definedName>
    <definedName name="CS_100" localSheetId="4">#REF!</definedName>
    <definedName name="CS_100" localSheetId="5">#REF!</definedName>
    <definedName name="CS_100" localSheetId="8">#REF!</definedName>
    <definedName name="CS_100">#REF!</definedName>
    <definedName name="CS_10S" localSheetId="0">#REF!</definedName>
    <definedName name="CS_10S" localSheetId="13">#REF!</definedName>
    <definedName name="CS_10S" localSheetId="15">#REF!</definedName>
    <definedName name="CS_10S" localSheetId="17">#REF!</definedName>
    <definedName name="CS_10S" localSheetId="18">#REF!</definedName>
    <definedName name="CS_10S" localSheetId="19">#REF!</definedName>
    <definedName name="CS_10S" localSheetId="20">#REF!</definedName>
    <definedName name="CS_10S" localSheetId="23">#REF!</definedName>
    <definedName name="CS_10S" localSheetId="27">#REF!</definedName>
    <definedName name="CS_10S" localSheetId="3">#REF!</definedName>
    <definedName name="CS_10S" localSheetId="4">#REF!</definedName>
    <definedName name="CS_10S" localSheetId="5">#REF!</definedName>
    <definedName name="CS_10S" localSheetId="8">#REF!</definedName>
    <definedName name="CS_10S">#REF!</definedName>
    <definedName name="CS_120" localSheetId="0">#REF!</definedName>
    <definedName name="CS_120" localSheetId="13">#REF!</definedName>
    <definedName name="CS_120" localSheetId="15">#REF!</definedName>
    <definedName name="CS_120" localSheetId="17">#REF!</definedName>
    <definedName name="CS_120" localSheetId="18">#REF!</definedName>
    <definedName name="CS_120" localSheetId="19">#REF!</definedName>
    <definedName name="CS_120" localSheetId="20">#REF!</definedName>
    <definedName name="CS_120" localSheetId="23">#REF!</definedName>
    <definedName name="CS_120" localSheetId="27">#REF!</definedName>
    <definedName name="CS_120" localSheetId="3">#REF!</definedName>
    <definedName name="CS_120" localSheetId="4">#REF!</definedName>
    <definedName name="CS_120" localSheetId="5">#REF!</definedName>
    <definedName name="CS_120" localSheetId="8">#REF!</definedName>
    <definedName name="CS_120">#REF!</definedName>
    <definedName name="CS_140" localSheetId="0">#REF!</definedName>
    <definedName name="CS_140" localSheetId="13">#REF!</definedName>
    <definedName name="CS_140" localSheetId="15">#REF!</definedName>
    <definedName name="CS_140" localSheetId="17">#REF!</definedName>
    <definedName name="CS_140" localSheetId="18">#REF!</definedName>
    <definedName name="CS_140" localSheetId="19">#REF!</definedName>
    <definedName name="CS_140" localSheetId="20">#REF!</definedName>
    <definedName name="CS_140" localSheetId="23">#REF!</definedName>
    <definedName name="CS_140" localSheetId="27">#REF!</definedName>
    <definedName name="CS_140" localSheetId="3">#REF!</definedName>
    <definedName name="CS_140" localSheetId="4">#REF!</definedName>
    <definedName name="CS_140" localSheetId="5">#REF!</definedName>
    <definedName name="CS_140" localSheetId="8">#REF!</definedName>
    <definedName name="CS_140">#REF!</definedName>
    <definedName name="CS_160" localSheetId="0">#REF!</definedName>
    <definedName name="CS_160" localSheetId="13">#REF!</definedName>
    <definedName name="CS_160" localSheetId="15">#REF!</definedName>
    <definedName name="CS_160" localSheetId="17">#REF!</definedName>
    <definedName name="CS_160" localSheetId="18">#REF!</definedName>
    <definedName name="CS_160" localSheetId="19">#REF!</definedName>
    <definedName name="CS_160" localSheetId="20">#REF!</definedName>
    <definedName name="CS_160" localSheetId="23">#REF!</definedName>
    <definedName name="CS_160" localSheetId="27">#REF!</definedName>
    <definedName name="CS_160" localSheetId="3">#REF!</definedName>
    <definedName name="CS_160" localSheetId="4">#REF!</definedName>
    <definedName name="CS_160" localSheetId="5">#REF!</definedName>
    <definedName name="CS_160" localSheetId="8">#REF!</definedName>
    <definedName name="CS_160">#REF!</definedName>
    <definedName name="CS_20" localSheetId="0">#REF!</definedName>
    <definedName name="CS_20" localSheetId="13">#REF!</definedName>
    <definedName name="CS_20" localSheetId="15">#REF!</definedName>
    <definedName name="CS_20" localSheetId="17">#REF!</definedName>
    <definedName name="CS_20" localSheetId="18">#REF!</definedName>
    <definedName name="CS_20" localSheetId="19">#REF!</definedName>
    <definedName name="CS_20" localSheetId="20">#REF!</definedName>
    <definedName name="CS_20" localSheetId="23">#REF!</definedName>
    <definedName name="CS_20" localSheetId="27">#REF!</definedName>
    <definedName name="CS_20" localSheetId="3">#REF!</definedName>
    <definedName name="CS_20" localSheetId="4">#REF!</definedName>
    <definedName name="CS_20" localSheetId="5">#REF!</definedName>
    <definedName name="CS_20" localSheetId="8">#REF!</definedName>
    <definedName name="CS_20">#REF!</definedName>
    <definedName name="CS_30" localSheetId="0">#REF!</definedName>
    <definedName name="CS_30" localSheetId="13">#REF!</definedName>
    <definedName name="CS_30" localSheetId="15">#REF!</definedName>
    <definedName name="CS_30" localSheetId="17">#REF!</definedName>
    <definedName name="CS_30" localSheetId="18">#REF!</definedName>
    <definedName name="CS_30" localSheetId="19">#REF!</definedName>
    <definedName name="CS_30" localSheetId="20">#REF!</definedName>
    <definedName name="CS_30" localSheetId="23">#REF!</definedName>
    <definedName name="CS_30" localSheetId="27">#REF!</definedName>
    <definedName name="CS_30" localSheetId="3">#REF!</definedName>
    <definedName name="CS_30" localSheetId="4">#REF!</definedName>
    <definedName name="CS_30" localSheetId="5">#REF!</definedName>
    <definedName name="CS_30" localSheetId="8">#REF!</definedName>
    <definedName name="CS_30">#REF!</definedName>
    <definedName name="CS_40" localSheetId="0">#REF!</definedName>
    <definedName name="CS_40" localSheetId="13">#REF!</definedName>
    <definedName name="CS_40" localSheetId="15">#REF!</definedName>
    <definedName name="CS_40" localSheetId="17">#REF!</definedName>
    <definedName name="CS_40" localSheetId="18">#REF!</definedName>
    <definedName name="CS_40" localSheetId="19">#REF!</definedName>
    <definedName name="CS_40" localSheetId="20">#REF!</definedName>
    <definedName name="CS_40" localSheetId="23">#REF!</definedName>
    <definedName name="CS_40" localSheetId="27">#REF!</definedName>
    <definedName name="CS_40" localSheetId="3">#REF!</definedName>
    <definedName name="CS_40" localSheetId="4">#REF!</definedName>
    <definedName name="CS_40" localSheetId="5">#REF!</definedName>
    <definedName name="CS_40" localSheetId="8">#REF!</definedName>
    <definedName name="CS_40">#REF!</definedName>
    <definedName name="CS_40S" localSheetId="0">#REF!</definedName>
    <definedName name="CS_40S" localSheetId="13">#REF!</definedName>
    <definedName name="CS_40S" localSheetId="15">#REF!</definedName>
    <definedName name="CS_40S" localSheetId="17">#REF!</definedName>
    <definedName name="CS_40S" localSheetId="18">#REF!</definedName>
    <definedName name="CS_40S" localSheetId="19">#REF!</definedName>
    <definedName name="CS_40S" localSheetId="20">#REF!</definedName>
    <definedName name="CS_40S" localSheetId="23">#REF!</definedName>
    <definedName name="CS_40S" localSheetId="27">#REF!</definedName>
    <definedName name="CS_40S" localSheetId="3">#REF!</definedName>
    <definedName name="CS_40S" localSheetId="4">#REF!</definedName>
    <definedName name="CS_40S" localSheetId="5">#REF!</definedName>
    <definedName name="CS_40S" localSheetId="8">#REF!</definedName>
    <definedName name="CS_40S">#REF!</definedName>
    <definedName name="CS_5S" localSheetId="0">#REF!</definedName>
    <definedName name="CS_5S" localSheetId="13">#REF!</definedName>
    <definedName name="CS_5S" localSheetId="15">#REF!</definedName>
    <definedName name="CS_5S" localSheetId="17">#REF!</definedName>
    <definedName name="CS_5S" localSheetId="18">#REF!</definedName>
    <definedName name="CS_5S" localSheetId="19">#REF!</definedName>
    <definedName name="CS_5S" localSheetId="20">#REF!</definedName>
    <definedName name="CS_5S" localSheetId="23">#REF!</definedName>
    <definedName name="CS_5S" localSheetId="27">#REF!</definedName>
    <definedName name="CS_5S" localSheetId="3">#REF!</definedName>
    <definedName name="CS_5S" localSheetId="4">#REF!</definedName>
    <definedName name="CS_5S" localSheetId="5">#REF!</definedName>
    <definedName name="CS_5S" localSheetId="8">#REF!</definedName>
    <definedName name="CS_5S">#REF!</definedName>
    <definedName name="CS_60" localSheetId="0">#REF!</definedName>
    <definedName name="CS_60" localSheetId="13">#REF!</definedName>
    <definedName name="CS_60" localSheetId="15">#REF!</definedName>
    <definedName name="CS_60" localSheetId="17">#REF!</definedName>
    <definedName name="CS_60" localSheetId="18">#REF!</definedName>
    <definedName name="CS_60" localSheetId="19">#REF!</definedName>
    <definedName name="CS_60" localSheetId="20">#REF!</definedName>
    <definedName name="CS_60" localSheetId="23">#REF!</definedName>
    <definedName name="CS_60" localSheetId="27">#REF!</definedName>
    <definedName name="CS_60" localSheetId="3">#REF!</definedName>
    <definedName name="CS_60" localSheetId="4">#REF!</definedName>
    <definedName name="CS_60" localSheetId="5">#REF!</definedName>
    <definedName name="CS_60" localSheetId="8">#REF!</definedName>
    <definedName name="CS_60">#REF!</definedName>
    <definedName name="CS_80" localSheetId="0">#REF!</definedName>
    <definedName name="CS_80" localSheetId="13">#REF!</definedName>
    <definedName name="CS_80" localSheetId="15">#REF!</definedName>
    <definedName name="CS_80" localSheetId="17">#REF!</definedName>
    <definedName name="CS_80" localSheetId="18">#REF!</definedName>
    <definedName name="CS_80" localSheetId="19">#REF!</definedName>
    <definedName name="CS_80" localSheetId="20">#REF!</definedName>
    <definedName name="CS_80" localSheetId="23">#REF!</definedName>
    <definedName name="CS_80" localSheetId="27">#REF!</definedName>
    <definedName name="CS_80" localSheetId="3">#REF!</definedName>
    <definedName name="CS_80" localSheetId="4">#REF!</definedName>
    <definedName name="CS_80" localSheetId="5">#REF!</definedName>
    <definedName name="CS_80" localSheetId="8">#REF!</definedName>
    <definedName name="CS_80">#REF!</definedName>
    <definedName name="CS_80S" localSheetId="0">#REF!</definedName>
    <definedName name="CS_80S" localSheetId="13">#REF!</definedName>
    <definedName name="CS_80S" localSheetId="15">#REF!</definedName>
    <definedName name="CS_80S" localSheetId="17">#REF!</definedName>
    <definedName name="CS_80S" localSheetId="18">#REF!</definedName>
    <definedName name="CS_80S" localSheetId="19">#REF!</definedName>
    <definedName name="CS_80S" localSheetId="20">#REF!</definedName>
    <definedName name="CS_80S" localSheetId="23">#REF!</definedName>
    <definedName name="CS_80S" localSheetId="27">#REF!</definedName>
    <definedName name="CS_80S" localSheetId="3">#REF!</definedName>
    <definedName name="CS_80S" localSheetId="4">#REF!</definedName>
    <definedName name="CS_80S" localSheetId="5">#REF!</definedName>
    <definedName name="CS_80S" localSheetId="8">#REF!</definedName>
    <definedName name="CS_80S">#REF!</definedName>
    <definedName name="CS_STD" localSheetId="0">#REF!</definedName>
    <definedName name="CS_STD" localSheetId="13">#REF!</definedName>
    <definedName name="CS_STD" localSheetId="15">#REF!</definedName>
    <definedName name="CS_STD" localSheetId="17">#REF!</definedName>
    <definedName name="CS_STD" localSheetId="18">#REF!</definedName>
    <definedName name="CS_STD" localSheetId="19">#REF!</definedName>
    <definedName name="CS_STD" localSheetId="20">#REF!</definedName>
    <definedName name="CS_STD" localSheetId="23">#REF!</definedName>
    <definedName name="CS_STD" localSheetId="27">#REF!</definedName>
    <definedName name="CS_STD" localSheetId="3">#REF!</definedName>
    <definedName name="CS_STD" localSheetId="4">#REF!</definedName>
    <definedName name="CS_STD" localSheetId="5">#REF!</definedName>
    <definedName name="CS_STD" localSheetId="8">#REF!</definedName>
    <definedName name="CS_STD">#REF!</definedName>
    <definedName name="CS_XS" localSheetId="0">#REF!</definedName>
    <definedName name="CS_XS" localSheetId="13">#REF!</definedName>
    <definedName name="CS_XS" localSheetId="15">#REF!</definedName>
    <definedName name="CS_XS" localSheetId="17">#REF!</definedName>
    <definedName name="CS_XS" localSheetId="18">#REF!</definedName>
    <definedName name="CS_XS" localSheetId="19">#REF!</definedName>
    <definedName name="CS_XS" localSheetId="20">#REF!</definedName>
    <definedName name="CS_XS" localSheetId="23">#REF!</definedName>
    <definedName name="CS_XS" localSheetId="27">#REF!</definedName>
    <definedName name="CS_XS" localSheetId="3">#REF!</definedName>
    <definedName name="CS_XS" localSheetId="4">#REF!</definedName>
    <definedName name="CS_XS" localSheetId="5">#REF!</definedName>
    <definedName name="CS_XS" localSheetId="8">#REF!</definedName>
    <definedName name="CS_XS">#REF!</definedName>
    <definedName name="CS_XXS" localSheetId="0">#REF!</definedName>
    <definedName name="CS_XXS" localSheetId="13">#REF!</definedName>
    <definedName name="CS_XXS" localSheetId="15">#REF!</definedName>
    <definedName name="CS_XXS" localSheetId="17">#REF!</definedName>
    <definedName name="CS_XXS" localSheetId="18">#REF!</definedName>
    <definedName name="CS_XXS" localSheetId="19">#REF!</definedName>
    <definedName name="CS_XXS" localSheetId="20">#REF!</definedName>
    <definedName name="CS_XXS" localSheetId="23">#REF!</definedName>
    <definedName name="CS_XXS" localSheetId="27">#REF!</definedName>
    <definedName name="CS_XXS" localSheetId="3">#REF!</definedName>
    <definedName name="CS_XXS" localSheetId="4">#REF!</definedName>
    <definedName name="CS_XXS" localSheetId="5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17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localSheetId="19" hidden="1">{"'TDTGT (theo Dphuong)'!$A$4:$F$75"}</definedName>
    <definedName name="cv" localSheetId="20" hidden="1">{"'TDTGT (theo Dphuong)'!$A$4:$F$75"}</definedName>
    <definedName name="cv" localSheetId="27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13">#REF!</definedName>
    <definedName name="cx" localSheetId="15">#REF!</definedName>
    <definedName name="cx" localSheetId="17">#REF!</definedName>
    <definedName name="cx" localSheetId="18">#REF!</definedName>
    <definedName name="cx" localSheetId="19">#REF!</definedName>
    <definedName name="cx" localSheetId="20">#REF!</definedName>
    <definedName name="cx" localSheetId="23">#REF!</definedName>
    <definedName name="cx" localSheetId="27">#REF!</definedName>
    <definedName name="cx" localSheetId="3">#REF!</definedName>
    <definedName name="cx" localSheetId="4">#REF!</definedName>
    <definedName name="cx" localSheetId="5">#REF!</definedName>
    <definedName name="cx" localSheetId="8">#REF!</definedName>
    <definedName name="cx">#REF!</definedName>
    <definedName name="d" localSheetId="0" hidden="1">#REF!</definedName>
    <definedName name="d" localSheetId="13" hidden="1">#REF!</definedName>
    <definedName name="d" localSheetId="15" hidden="1">#REF!</definedName>
    <definedName name="d" localSheetId="17" hidden="1">#REF!</definedName>
    <definedName name="d" localSheetId="18" hidden="1">#REF!</definedName>
    <definedName name="d" localSheetId="19" hidden="1">#REF!</definedName>
    <definedName name="d" localSheetId="20" hidden="1">#REF!</definedName>
    <definedName name="d" localSheetId="23" hidden="1">#REF!</definedName>
    <definedName name="d" localSheetId="27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8" hidden="1">#REF!</definedName>
    <definedName name="d" hidden="1">#REF!</definedName>
    <definedName name="dd" localSheetId="0">#REF!</definedName>
    <definedName name="dd" localSheetId="13">#REF!</definedName>
    <definedName name="dd" localSheetId="15">#REF!</definedName>
    <definedName name="dd" localSheetId="17">#REF!</definedName>
    <definedName name="dd" localSheetId="18">#REF!</definedName>
    <definedName name="dd" localSheetId="19">#REF!</definedName>
    <definedName name="dd" localSheetId="20">#REF!</definedName>
    <definedName name="dd" localSheetId="23">#REF!</definedName>
    <definedName name="dd" localSheetId="27">#REF!</definedName>
    <definedName name="dd" localSheetId="3">#REF!</definedName>
    <definedName name="dd" localSheetId="4">#REF!</definedName>
    <definedName name="dd" localSheetId="5">#REF!</definedName>
    <definedName name="dd" localSheetId="8">#REF!</definedName>
    <definedName name="dd">#REF!</definedName>
    <definedName name="df" localSheetId="0" hidden="1">#REF!</definedName>
    <definedName name="df" localSheetId="13" hidden="1">#REF!</definedName>
    <definedName name="df" localSheetId="15" hidden="1">#REF!</definedName>
    <definedName name="df" localSheetId="17" hidden="1">#REF!</definedName>
    <definedName name="df" localSheetId="18" hidden="1">#REF!</definedName>
    <definedName name="df" localSheetId="19" hidden="1">#REF!</definedName>
    <definedName name="df" localSheetId="20" hidden="1">#REF!</definedName>
    <definedName name="df" localSheetId="23" hidden="1">#REF!</definedName>
    <definedName name="df" localSheetId="27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8" hidden="1">#REF!</definedName>
    <definedName name="df" hidden="1">#REF!</definedName>
    <definedName name="dg" localSheetId="0">#REF!</definedName>
    <definedName name="dg" localSheetId="13">#REF!</definedName>
    <definedName name="dg" localSheetId="15">#REF!</definedName>
    <definedName name="dg" localSheetId="17">#REF!</definedName>
    <definedName name="dg" localSheetId="18">#REF!</definedName>
    <definedName name="dg" localSheetId="19">#REF!</definedName>
    <definedName name="dg" localSheetId="20">#REF!</definedName>
    <definedName name="dg" localSheetId="23">#REF!</definedName>
    <definedName name="dg" localSheetId="27">#REF!</definedName>
    <definedName name="dg" localSheetId="3">#REF!</definedName>
    <definedName name="dg" localSheetId="4">#REF!</definedName>
    <definedName name="dg" localSheetId="5">#REF!</definedName>
    <definedName name="dg" localSheetId="8">#REF!</definedName>
    <definedName name="dg">#REF!</definedName>
    <definedName name="dien" localSheetId="0">#REF!</definedName>
    <definedName name="dien" localSheetId="13">#REF!</definedName>
    <definedName name="dien" localSheetId="15">#REF!</definedName>
    <definedName name="dien" localSheetId="17">#REF!</definedName>
    <definedName name="dien" localSheetId="18">#REF!</definedName>
    <definedName name="dien" localSheetId="19">#REF!</definedName>
    <definedName name="dien" localSheetId="20">#REF!</definedName>
    <definedName name="dien" localSheetId="23">#REF!</definedName>
    <definedName name="dien" localSheetId="27">#REF!</definedName>
    <definedName name="dien" localSheetId="3">#REF!</definedName>
    <definedName name="dien" localSheetId="4">#REF!</definedName>
    <definedName name="dien" localSheetId="5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17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localSheetId="19" hidden="1">{"'TDTGT (theo Dphuong)'!$A$4:$F$75"}</definedName>
    <definedName name="dn" localSheetId="20" hidden="1">{"'TDTGT (theo Dphuong)'!$A$4:$F$75"}</definedName>
    <definedName name="dn" localSheetId="27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13">#REF!</definedName>
    <definedName name="ffddg" localSheetId="15">#REF!</definedName>
    <definedName name="ffddg" localSheetId="17">#REF!</definedName>
    <definedName name="ffddg" localSheetId="18">#REF!</definedName>
    <definedName name="ffddg" localSheetId="19">#REF!</definedName>
    <definedName name="ffddg" localSheetId="20">#REF!</definedName>
    <definedName name="ffddg" localSheetId="23">#REF!</definedName>
    <definedName name="ffddg" localSheetId="27">#REF!</definedName>
    <definedName name="ffddg" localSheetId="5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17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localSheetId="19" hidden="1">{"'TDTGT (theo Dphuong)'!$A$4:$F$75"}</definedName>
    <definedName name="h" localSheetId="20" hidden="1">{"'TDTGT (theo Dphuong)'!$A$4:$F$75"}</definedName>
    <definedName name="h" localSheetId="27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13">#REF!</definedName>
    <definedName name="hab" localSheetId="15">#REF!</definedName>
    <definedName name="hab" localSheetId="17">#REF!</definedName>
    <definedName name="hab" localSheetId="18">#REF!</definedName>
    <definedName name="hab" localSheetId="19">#REF!</definedName>
    <definedName name="hab" localSheetId="20">#REF!</definedName>
    <definedName name="hab" localSheetId="23">#REF!</definedName>
    <definedName name="hab" localSheetId="27">#REF!</definedName>
    <definedName name="hab" localSheetId="3">#REF!</definedName>
    <definedName name="hab" localSheetId="4">#REF!</definedName>
    <definedName name="hab" localSheetId="5">#REF!</definedName>
    <definedName name="hab" localSheetId="8">#REF!</definedName>
    <definedName name="hab">#REF!</definedName>
    <definedName name="habac" localSheetId="0">#REF!</definedName>
    <definedName name="habac" localSheetId="13">#REF!</definedName>
    <definedName name="habac" localSheetId="15">#REF!</definedName>
    <definedName name="habac" localSheetId="17">#REF!</definedName>
    <definedName name="habac" localSheetId="18">#REF!</definedName>
    <definedName name="habac" localSheetId="19">#REF!</definedName>
    <definedName name="habac" localSheetId="20">#REF!</definedName>
    <definedName name="habac" localSheetId="23">#REF!</definedName>
    <definedName name="habac" localSheetId="27">#REF!</definedName>
    <definedName name="habac" localSheetId="3">#REF!</definedName>
    <definedName name="habac" localSheetId="4">#REF!</definedName>
    <definedName name="habac" localSheetId="5">#REF!</definedName>
    <definedName name="habac" localSheetId="8">#REF!</definedName>
    <definedName name="habac">#REF!</definedName>
    <definedName name="hhg" localSheetId="0">#REF!</definedName>
    <definedName name="hhg" localSheetId="13">#REF!</definedName>
    <definedName name="hhg" localSheetId="15">#REF!</definedName>
    <definedName name="hhg" localSheetId="17">#REF!</definedName>
    <definedName name="hhg" localSheetId="18">#REF!</definedName>
    <definedName name="hhg" localSheetId="19">#REF!</definedName>
    <definedName name="hhg" localSheetId="20">#REF!</definedName>
    <definedName name="hhg" localSheetId="23">#REF!</definedName>
    <definedName name="hhg" localSheetId="27">#REF!</definedName>
    <definedName name="hhg" localSheetId="3">#REF!</definedName>
    <definedName name="hhg" localSheetId="4">#REF!</definedName>
    <definedName name="hhg" localSheetId="5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7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7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7" hidden="1">{#N/A,#N/A,FALSE,"Chung"}</definedName>
    <definedName name="i" localSheetId="18" hidden="1">{#N/A,#N/A,FALSE,"Chung"}</definedName>
    <definedName name="i" localSheetId="1" hidden="1">{#N/A,#N/A,FALSE,"Chung"}</definedName>
    <definedName name="i" localSheetId="19" hidden="1">{#N/A,#N/A,FALSE,"Chung"}</definedName>
    <definedName name="i" localSheetId="20" hidden="1">{#N/A,#N/A,FALSE,"Chung"}</definedName>
    <definedName name="i" localSheetId="27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17" hidden="1">{#N/A,#N/A,FALSE,"Chung"}</definedName>
    <definedName name="kjh" localSheetId="18" hidden="1">{#N/A,#N/A,FALSE,"Chung"}</definedName>
    <definedName name="kjh" localSheetId="1" hidden="1">{#N/A,#N/A,FALSE,"Chung"}</definedName>
    <definedName name="kjh" localSheetId="19" hidden="1">{#N/A,#N/A,FALSE,"Chung"}</definedName>
    <definedName name="kjh" localSheetId="20" hidden="1">{#N/A,#N/A,FALSE,"Chung"}</definedName>
    <definedName name="kjh" localSheetId="27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13">#REF!</definedName>
    <definedName name="kjhjfhdjkfndfndf" localSheetId="15">#REF!</definedName>
    <definedName name="kjhjfhdjkfndfndf" localSheetId="17">#REF!</definedName>
    <definedName name="kjhjfhdjkfndfndf" localSheetId="18">#REF!</definedName>
    <definedName name="kjhjfhdjkfndfndf" localSheetId="19">#REF!</definedName>
    <definedName name="kjhjfhdjkfndfndf" localSheetId="20">#REF!</definedName>
    <definedName name="kjhjfhdjkfndfndf" localSheetId="23">#REF!</definedName>
    <definedName name="kjhjfhdjkfndfndf" localSheetId="27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17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localSheetId="19" hidden="1">{"'TDTGT (theo Dphuong)'!$A$4:$F$75"}</definedName>
    <definedName name="m" localSheetId="20" hidden="1">{"'TDTGT (theo Dphuong)'!$A$4:$F$75"}</definedName>
    <definedName name="m" localSheetId="27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13">#REF!</definedName>
    <definedName name="mc" localSheetId="15">#REF!</definedName>
    <definedName name="mc" localSheetId="17">#REF!</definedName>
    <definedName name="mc" localSheetId="18">#REF!</definedName>
    <definedName name="mc" localSheetId="19">#REF!</definedName>
    <definedName name="mc" localSheetId="20">#REF!</definedName>
    <definedName name="mc" localSheetId="23">#REF!</definedName>
    <definedName name="mc" localSheetId="27">#REF!</definedName>
    <definedName name="mc" localSheetId="3">#REF!</definedName>
    <definedName name="mc" localSheetId="4">#REF!</definedName>
    <definedName name="mc" localSheetId="5">#REF!</definedName>
    <definedName name="mc" localSheetId="8">#REF!</definedName>
    <definedName name="mc">#REF!</definedName>
    <definedName name="nhan" localSheetId="0">#REF!</definedName>
    <definedName name="nhan" localSheetId="13">#REF!</definedName>
    <definedName name="nhan" localSheetId="15">#REF!</definedName>
    <definedName name="nhan" localSheetId="17">#REF!</definedName>
    <definedName name="nhan" localSheetId="18">#REF!</definedName>
    <definedName name="nhan" localSheetId="19">#REF!</definedName>
    <definedName name="nhan" localSheetId="20">#REF!</definedName>
    <definedName name="nhan" localSheetId="23">#REF!</definedName>
    <definedName name="nhan" localSheetId="27">#REF!</definedName>
    <definedName name="nhan" localSheetId="3">#REF!</definedName>
    <definedName name="nhan" localSheetId="4">#REF!</definedName>
    <definedName name="nhan" localSheetId="5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3">#REF!</definedName>
    <definedName name="nuoc" localSheetId="15">#REF!</definedName>
    <definedName name="nuoc" localSheetId="17">#REF!</definedName>
    <definedName name="nuoc" localSheetId="18">#REF!</definedName>
    <definedName name="nuoc" localSheetId="19">#REF!</definedName>
    <definedName name="nuoc" localSheetId="20">#REF!</definedName>
    <definedName name="nuoc" localSheetId="23">#REF!</definedName>
    <definedName name="nuoc" localSheetId="27">#REF!</definedName>
    <definedName name="nuoc" localSheetId="5">#REF!</definedName>
    <definedName name="nuoc" localSheetId="8">#REF!</definedName>
    <definedName name="nuoc">#REF!</definedName>
    <definedName name="oanh" localSheetId="0" hidden="1">{#N/A,#N/A,FALSE,"Chung"}</definedName>
    <definedName name="oanh" localSheetId="17" hidden="1">{#N/A,#N/A,FALSE,"Chung"}</definedName>
    <definedName name="oanh" localSheetId="18" hidden="1">{#N/A,#N/A,FALSE,"Chung"}</definedName>
    <definedName name="oanh" localSheetId="1" hidden="1">{#N/A,#N/A,FALSE,"Chung"}</definedName>
    <definedName name="oanh" localSheetId="19" hidden="1">{#N/A,#N/A,FALSE,"Chung"}</definedName>
    <definedName name="oanh" localSheetId="20" hidden="1">{#N/A,#N/A,FALSE,"Chung"}</definedName>
    <definedName name="oanh" localSheetId="27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2">'13.IIPthang'!$3:$7</definedName>
    <definedName name="_xlnm.Print_Titles" localSheetId="13">'14.IIPquy'!$4:$7</definedName>
    <definedName name="pt" localSheetId="0">#REF!</definedName>
    <definedName name="pt" localSheetId="13">#REF!</definedName>
    <definedName name="pt" localSheetId="15">#REF!</definedName>
    <definedName name="pt" localSheetId="17">#REF!</definedName>
    <definedName name="pt" localSheetId="18">#REF!</definedName>
    <definedName name="pt" localSheetId="19">#REF!</definedName>
    <definedName name="pt" localSheetId="20">#REF!</definedName>
    <definedName name="pt" localSheetId="23">#REF!</definedName>
    <definedName name="pt" localSheetId="27">#REF!</definedName>
    <definedName name="pt" localSheetId="3">#REF!</definedName>
    <definedName name="pt" localSheetId="4">#REF!</definedName>
    <definedName name="pt" localSheetId="5">#REF!</definedName>
    <definedName name="pt" localSheetId="8">#REF!</definedName>
    <definedName name="pt">#REF!</definedName>
    <definedName name="ptr" localSheetId="0">#REF!</definedName>
    <definedName name="ptr" localSheetId="13">#REF!</definedName>
    <definedName name="ptr" localSheetId="15">#REF!</definedName>
    <definedName name="ptr" localSheetId="17">#REF!</definedName>
    <definedName name="ptr" localSheetId="18">#REF!</definedName>
    <definedName name="ptr" localSheetId="19">#REF!</definedName>
    <definedName name="ptr" localSheetId="20">#REF!</definedName>
    <definedName name="ptr" localSheetId="23">#REF!</definedName>
    <definedName name="ptr" localSheetId="27">#REF!</definedName>
    <definedName name="ptr" localSheetId="3">#REF!</definedName>
    <definedName name="ptr" localSheetId="4">#REF!</definedName>
    <definedName name="ptr" localSheetId="5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17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localSheetId="19" hidden="1">{#N/A,#N/A,FALSE,"Chung"}</definedName>
    <definedName name="qưeqwrqw" localSheetId="20" hidden="1">{#N/A,#N/A,FALSE,"Chung"}</definedName>
    <definedName name="qưeqwrqw" localSheetId="27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13">#REF!</definedName>
    <definedName name="SORT" localSheetId="15">#REF!</definedName>
    <definedName name="SORT" localSheetId="17">#REF!</definedName>
    <definedName name="SORT" localSheetId="18">#REF!</definedName>
    <definedName name="SORT" localSheetId="19">#REF!</definedName>
    <definedName name="SORT" localSheetId="20">#REF!</definedName>
    <definedName name="SORT" localSheetId="23">#REF!</definedName>
    <definedName name="SORT" localSheetId="27">#REF!</definedName>
    <definedName name="SORT" localSheetId="3">#REF!</definedName>
    <definedName name="SORT" localSheetId="4">#REF!</definedName>
    <definedName name="SORT" localSheetId="5">#REF!</definedName>
    <definedName name="SORT" localSheetId="8">#REF!</definedName>
    <definedName name="SORT">#REF!</definedName>
    <definedName name="sss" localSheetId="0">#REF!</definedName>
    <definedName name="sss" localSheetId="13">#REF!</definedName>
    <definedName name="sss" localSheetId="15">#REF!</definedName>
    <definedName name="sss" localSheetId="17">#REF!</definedName>
    <definedName name="sss" localSheetId="18">#REF!</definedName>
    <definedName name="sss" localSheetId="19">#REF!</definedName>
    <definedName name="sss" localSheetId="20">#REF!</definedName>
    <definedName name="sss" localSheetId="23">#REF!</definedName>
    <definedName name="sss" localSheetId="27">#REF!</definedName>
    <definedName name="sss" localSheetId="3">#REF!</definedName>
    <definedName name="sss" localSheetId="4">#REF!</definedName>
    <definedName name="sss" localSheetId="5">#REF!</definedName>
    <definedName name="sss" localSheetId="8">#REF!</definedName>
    <definedName name="sss">#REF!</definedName>
    <definedName name="TBA" localSheetId="0">#REF!</definedName>
    <definedName name="TBA" localSheetId="13">#REF!</definedName>
    <definedName name="TBA" localSheetId="15">#REF!</definedName>
    <definedName name="TBA" localSheetId="17">#REF!</definedName>
    <definedName name="TBA" localSheetId="18">#REF!</definedName>
    <definedName name="TBA" localSheetId="19">#REF!</definedName>
    <definedName name="TBA" localSheetId="20">#REF!</definedName>
    <definedName name="TBA" localSheetId="23">#REF!</definedName>
    <definedName name="TBA" localSheetId="27">#REF!</definedName>
    <definedName name="TBA" localSheetId="3">#REF!</definedName>
    <definedName name="TBA" localSheetId="4">#REF!</definedName>
    <definedName name="TBA" localSheetId="5">#REF!</definedName>
    <definedName name="TBA" localSheetId="8">#REF!</definedName>
    <definedName name="TBA">#REF!</definedName>
    <definedName name="td" localSheetId="0">#REF!</definedName>
    <definedName name="td" localSheetId="13">#REF!</definedName>
    <definedName name="td" localSheetId="15">#REF!</definedName>
    <definedName name="td" localSheetId="17">#REF!</definedName>
    <definedName name="td" localSheetId="18">#REF!</definedName>
    <definedName name="td" localSheetId="19">#REF!</definedName>
    <definedName name="td" localSheetId="20">#REF!</definedName>
    <definedName name="td" localSheetId="23">#REF!</definedName>
    <definedName name="td" localSheetId="27">#REF!</definedName>
    <definedName name="td" localSheetId="3">#REF!</definedName>
    <definedName name="td" localSheetId="4">#REF!</definedName>
    <definedName name="td" localSheetId="5">#REF!</definedName>
    <definedName name="td" localSheetId="8">#REF!</definedName>
    <definedName name="td">#REF!</definedName>
    <definedName name="th_bl" localSheetId="0">#REF!</definedName>
    <definedName name="th_bl" localSheetId="13">#REF!</definedName>
    <definedName name="th_bl" localSheetId="15">#REF!</definedName>
    <definedName name="th_bl" localSheetId="17">#REF!</definedName>
    <definedName name="th_bl" localSheetId="18">#REF!</definedName>
    <definedName name="th_bl" localSheetId="19">#REF!</definedName>
    <definedName name="th_bl" localSheetId="20">#REF!</definedName>
    <definedName name="th_bl" localSheetId="23">#REF!</definedName>
    <definedName name="th_bl" localSheetId="27">#REF!</definedName>
    <definedName name="th_bl" localSheetId="3">#REF!</definedName>
    <definedName name="th_bl" localSheetId="4">#REF!</definedName>
    <definedName name="th_bl" localSheetId="5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17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7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17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7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13">#REF!</definedName>
    <definedName name="ttt" localSheetId="15">#REF!</definedName>
    <definedName name="ttt" localSheetId="17">#REF!</definedName>
    <definedName name="ttt" localSheetId="18">#REF!</definedName>
    <definedName name="ttt" localSheetId="19">#REF!</definedName>
    <definedName name="ttt" localSheetId="20">#REF!</definedName>
    <definedName name="ttt" localSheetId="23">#REF!</definedName>
    <definedName name="ttt" localSheetId="27">#REF!</definedName>
    <definedName name="ttt" localSheetId="5">#REF!</definedName>
    <definedName name="ttt" localSheetId="8">#REF!</definedName>
    <definedName name="ttt">#REF!</definedName>
    <definedName name="vfff" localSheetId="0">#REF!</definedName>
    <definedName name="vfff" localSheetId="13">#REF!</definedName>
    <definedName name="vfff" localSheetId="15">#REF!</definedName>
    <definedName name="vfff" localSheetId="17">#REF!</definedName>
    <definedName name="vfff" localSheetId="18">#REF!</definedName>
    <definedName name="vfff" localSheetId="19">#REF!</definedName>
    <definedName name="vfff" localSheetId="20">#REF!</definedName>
    <definedName name="vfff" localSheetId="23">#REF!</definedName>
    <definedName name="vfff" localSheetId="27">#REF!</definedName>
    <definedName name="vfff" localSheetId="3">#REF!</definedName>
    <definedName name="vfff" localSheetId="4">#REF!</definedName>
    <definedName name="vfff" localSheetId="5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17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localSheetId="19" hidden="1">{"'TDTGT (theo Dphuong)'!$A$4:$F$75"}</definedName>
    <definedName name="vv" localSheetId="20" hidden="1">{"'TDTGT (theo Dphuong)'!$A$4:$F$75"}</definedName>
    <definedName name="vv" localSheetId="27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7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localSheetId="19" hidden="1">{#N/A,#N/A,FALSE,"Chung"}</definedName>
    <definedName name="wrn.thu." localSheetId="20" hidden="1">{#N/A,#N/A,FALSE,"Chung"}</definedName>
    <definedName name="wrn.thu." localSheetId="27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13">#REF!</definedName>
    <definedName name="ZYX" localSheetId="15">#REF!</definedName>
    <definedName name="ZYX" localSheetId="17">#REF!</definedName>
    <definedName name="ZYX" localSheetId="18">#REF!</definedName>
    <definedName name="ZYX" localSheetId="19">#REF!</definedName>
    <definedName name="ZYX" localSheetId="20">#REF!</definedName>
    <definedName name="ZYX" localSheetId="23">#REF!</definedName>
    <definedName name="ZYX" localSheetId="27">#REF!</definedName>
    <definedName name="ZYX" localSheetId="3">#REF!</definedName>
    <definedName name="ZYX" localSheetId="4">#REF!</definedName>
    <definedName name="ZYX" localSheetId="5">#REF!</definedName>
    <definedName name="ZYX" localSheetId="8">#REF!</definedName>
    <definedName name="ZYX">#REF!</definedName>
    <definedName name="ZZZ" localSheetId="0">#REF!</definedName>
    <definedName name="ZZZ" localSheetId="13">#REF!</definedName>
    <definedName name="ZZZ" localSheetId="15">#REF!</definedName>
    <definedName name="ZZZ" localSheetId="17">#REF!</definedName>
    <definedName name="ZZZ" localSheetId="18">#REF!</definedName>
    <definedName name="ZZZ" localSheetId="19">#REF!</definedName>
    <definedName name="ZZZ" localSheetId="20">#REF!</definedName>
    <definedName name="ZZZ" localSheetId="23">#REF!</definedName>
    <definedName name="ZZZ" localSheetId="27">#REF!</definedName>
    <definedName name="ZZZ" localSheetId="3">#REF!</definedName>
    <definedName name="ZZZ" localSheetId="4">#REF!</definedName>
    <definedName name="ZZZ" localSheetId="5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78" l="1"/>
  <c r="D17" i="78"/>
  <c r="D16" i="78"/>
  <c r="D15" i="78"/>
  <c r="D14" i="78"/>
  <c r="D13" i="78"/>
  <c r="D12" i="78"/>
  <c r="D10" i="78"/>
  <c r="D9" i="78"/>
  <c r="D8" i="78"/>
  <c r="D7" i="78"/>
  <c r="D4" i="78"/>
  <c r="C4" i="78"/>
  <c r="B4" i="78"/>
  <c r="D7" i="77"/>
  <c r="D9" i="77"/>
  <c r="D10" i="77"/>
  <c r="D12" i="77"/>
  <c r="D13" i="77"/>
  <c r="D14" i="77"/>
  <c r="D15" i="77"/>
  <c r="D16" i="77"/>
  <c r="D17" i="77"/>
  <c r="D18" i="77"/>
  <c r="C4" i="77"/>
  <c r="B4" i="77"/>
  <c r="D4" i="77" s="1"/>
  <c r="G7" i="75" l="1"/>
  <c r="G8" i="75"/>
  <c r="G9" i="75"/>
  <c r="G10" i="75"/>
  <c r="G11" i="75"/>
  <c r="G12" i="75"/>
  <c r="G13" i="75"/>
  <c r="G14" i="75"/>
  <c r="G15" i="75"/>
  <c r="G16" i="75"/>
  <c r="G17" i="75"/>
  <c r="G18" i="75"/>
  <c r="G19" i="75"/>
  <c r="G20" i="75"/>
  <c r="G21" i="75"/>
  <c r="G22" i="75"/>
  <c r="G5" i="75"/>
  <c r="F7" i="75"/>
  <c r="F8" i="75"/>
  <c r="F9" i="75"/>
  <c r="F10" i="75"/>
  <c r="F11" i="75"/>
  <c r="F12" i="75"/>
  <c r="F13" i="75"/>
  <c r="F14" i="75"/>
  <c r="F15" i="75"/>
  <c r="F16" i="75"/>
  <c r="F17" i="75"/>
  <c r="F18" i="75"/>
  <c r="F19" i="75"/>
  <c r="F20" i="75"/>
  <c r="F21" i="75"/>
  <c r="F22" i="75"/>
  <c r="F25" i="75"/>
  <c r="F26" i="75"/>
  <c r="F27" i="75"/>
  <c r="F5" i="75"/>
  <c r="E8" i="62" l="1"/>
  <c r="E9" i="62"/>
  <c r="E10" i="62"/>
  <c r="E11" i="62"/>
  <c r="E12" i="62"/>
  <c r="E13" i="62"/>
  <c r="E14" i="62"/>
  <c r="E15" i="62"/>
  <c r="E16" i="62"/>
  <c r="E19" i="62"/>
  <c r="E20" i="62"/>
  <c r="E22" i="62"/>
  <c r="E23" i="62"/>
  <c r="E24" i="62"/>
  <c r="E26" i="62"/>
  <c r="E27" i="62"/>
  <c r="E29" i="62"/>
  <c r="E30" i="62"/>
  <c r="E31" i="62"/>
  <c r="E32" i="62"/>
  <c r="E7" i="62"/>
  <c r="E22" i="74" l="1"/>
  <c r="D22" i="74"/>
  <c r="C22" i="74"/>
  <c r="E21" i="74"/>
  <c r="D21" i="74"/>
  <c r="C21" i="74"/>
  <c r="E20" i="74"/>
  <c r="D20" i="74"/>
  <c r="C20" i="74"/>
  <c r="E19" i="74"/>
  <c r="D19" i="74"/>
  <c r="C19" i="74"/>
  <c r="D9" i="73" l="1"/>
  <c r="D16" i="72" l="1"/>
  <c r="D9" i="72" l="1"/>
  <c r="D23" i="73"/>
  <c r="C9" i="67" l="1"/>
  <c r="D10" i="67" s="1"/>
  <c r="D25" i="73" l="1"/>
  <c r="D27" i="73"/>
  <c r="D28" i="73"/>
  <c r="F9" i="72" l="1"/>
  <c r="F26" i="73"/>
  <c r="F23" i="73"/>
  <c r="F27" i="73"/>
  <c r="F28" i="73"/>
  <c r="F25" i="73"/>
  <c r="E9" i="72" l="1"/>
  <c r="D7" i="73"/>
  <c r="E23" i="73"/>
  <c r="E21" i="73"/>
  <c r="E25" i="73"/>
  <c r="E28" i="73"/>
  <c r="E9" i="73"/>
  <c r="E27" i="73"/>
  <c r="E10" i="72" l="1"/>
  <c r="F10" i="72"/>
  <c r="E11" i="72"/>
  <c r="F11" i="72"/>
  <c r="E12" i="72"/>
  <c r="F12" i="72"/>
  <c r="E13" i="72"/>
  <c r="F13" i="72"/>
  <c r="E14" i="72"/>
  <c r="F14" i="72"/>
  <c r="E15" i="72"/>
  <c r="F15" i="72"/>
  <c r="E16" i="72"/>
  <c r="F16" i="72"/>
  <c r="E17" i="72"/>
  <c r="F17" i="72"/>
  <c r="E18" i="72"/>
  <c r="F18" i="72"/>
  <c r="E19" i="72"/>
  <c r="F19" i="72"/>
  <c r="E20" i="72"/>
  <c r="F20" i="72"/>
  <c r="E21" i="72"/>
  <c r="F21" i="72"/>
  <c r="E22" i="72"/>
  <c r="F22" i="72"/>
  <c r="E24" i="72"/>
  <c r="F24" i="72"/>
  <c r="F8" i="72"/>
  <c r="E8" i="72"/>
  <c r="D8" i="72"/>
  <c r="D10" i="72"/>
  <c r="D11" i="72"/>
  <c r="D12" i="72"/>
  <c r="D13" i="72"/>
  <c r="D14" i="72"/>
  <c r="D15" i="72"/>
  <c r="D17" i="72"/>
  <c r="D18" i="72"/>
  <c r="D19" i="72"/>
  <c r="D20" i="72"/>
  <c r="D21" i="72"/>
  <c r="D22" i="72"/>
  <c r="D24" i="72"/>
  <c r="D16" i="73"/>
  <c r="D17" i="73"/>
  <c r="D18" i="73"/>
  <c r="D19" i="73"/>
  <c r="D20" i="73"/>
  <c r="D21" i="73"/>
  <c r="D24" i="73"/>
  <c r="D7" i="72"/>
  <c r="E10" i="73"/>
  <c r="E11" i="73"/>
  <c r="E12" i="73"/>
  <c r="E13" i="73"/>
  <c r="E14" i="73"/>
  <c r="E15" i="73"/>
  <c r="E16" i="73"/>
  <c r="F16" i="73"/>
  <c r="E17" i="73"/>
  <c r="F17" i="73"/>
  <c r="E18" i="73"/>
  <c r="F18" i="73"/>
  <c r="E19" i="73"/>
  <c r="F19" i="73"/>
  <c r="E20" i="73"/>
  <c r="F20" i="73"/>
  <c r="F21" i="73"/>
  <c r="E24" i="73"/>
  <c r="F24" i="73"/>
  <c r="F15" i="73" s="1"/>
  <c r="F13" i="73" s="1"/>
  <c r="D12" i="73" s="1"/>
  <c r="F11" i="73" s="1"/>
  <c r="D10" i="73" s="1"/>
  <c r="F9" i="73" s="1"/>
  <c r="D14" i="73" s="1"/>
  <c r="D15" i="73"/>
  <c r="D13" i="73"/>
  <c r="F12" i="73"/>
  <c r="F10" i="73"/>
  <c r="D11" i="73"/>
  <c r="E8" i="73"/>
  <c r="F14" i="73" l="1"/>
  <c r="F8" i="73"/>
  <c r="D8" i="73" l="1"/>
  <c r="F9" i="67" l="1"/>
  <c r="K10" i="33" l="1"/>
  <c r="J10" i="33" s="1"/>
  <c r="K12" i="33"/>
  <c r="J12" i="33" s="1"/>
  <c r="K14" i="33"/>
  <c r="J14" i="33" s="1"/>
  <c r="K15" i="33"/>
  <c r="J15" i="33" s="1"/>
  <c r="K17" i="33"/>
  <c r="J17" i="33" s="1"/>
  <c r="K20" i="33"/>
  <c r="J20" i="33" s="1"/>
  <c r="K21" i="33"/>
  <c r="J21" i="33" s="1"/>
  <c r="K23" i="33"/>
  <c r="J23" i="33" s="1"/>
  <c r="K25" i="33"/>
  <c r="J25" i="33" s="1"/>
  <c r="K26" i="33"/>
  <c r="J26" i="33" s="1"/>
  <c r="K28" i="33"/>
  <c r="J28" i="33" s="1"/>
  <c r="K9" i="33"/>
  <c r="J9" i="33" s="1"/>
  <c r="K9" i="50" l="1"/>
  <c r="J9" i="50" s="1"/>
  <c r="K10" i="50"/>
  <c r="J10" i="50" s="1"/>
  <c r="K11" i="50"/>
  <c r="J11" i="50" s="1"/>
  <c r="K12" i="50"/>
  <c r="J12" i="50" s="1"/>
  <c r="J11" i="48" s="1"/>
  <c r="J12" i="48" s="1"/>
  <c r="J13" i="48" s="1"/>
  <c r="J14" i="48" s="1"/>
  <c r="J15" i="48" s="1"/>
  <c r="J16" i="48" s="1"/>
  <c r="J17" i="48" s="1"/>
  <c r="J18" i="48" s="1"/>
  <c r="J19" i="48" s="1"/>
  <c r="J20" i="48" s="1"/>
  <c r="J21" i="48" s="1"/>
  <c r="J10" i="48" s="1"/>
  <c r="J8" i="48" s="1"/>
  <c r="K8" i="50" l="1"/>
  <c r="J8" i="50" s="1"/>
  <c r="D11" i="67" l="1"/>
  <c r="D12" i="67"/>
  <c r="D13" i="67"/>
  <c r="D14" i="67"/>
  <c r="D15" i="67"/>
</calcChain>
</file>

<file path=xl/sharedStrings.xml><?xml version="1.0" encoding="utf-8"?>
<sst xmlns="http://schemas.openxmlformats.org/spreadsheetml/2006/main" count="1175" uniqueCount="426">
  <si>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</si>
  <si>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</si>
  <si>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</si>
  <si>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</si>
  <si>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</si>
  <si>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</si>
  <si>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</si>
  <si>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</si>
  <si>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</si>
  <si>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</si>
  <si>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</si>
  <si>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</si>
  <si>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</si>
  <si>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</si>
  <si>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</si>
  <si>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%</t>
  </si>
  <si>
    <t>quý II</t>
  </si>
  <si>
    <t xml:space="preserve">Ước tính </t>
  </si>
  <si>
    <t>cùng kỳ năm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</si>
  <si>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</si>
  <si>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</si>
  <si>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</si>
  <si>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</si>
  <si>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</si>
  <si>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</si>
  <si>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</si>
  <si>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</si>
  <si>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</si>
  <si>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</si>
  <si>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</si>
  <si>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</si>
  <si>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</si>
  <si>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</si>
  <si>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</si>
  <si>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</si>
  <si>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</si>
  <si>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</si>
  <si>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</si>
  <si>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</si>
  <si>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Quý II</t>
  </si>
  <si>
    <t>Kỳ gốc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</si>
  <si>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</si>
  <si>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</si>
  <si>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</si>
  <si>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</si>
  <si>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</si>
  <si>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</si>
  <si>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</si>
  <si>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</si>
  <si>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</si>
  <si>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</si>
  <si>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</si>
  <si>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</si>
  <si>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Bình quân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</si>
  <si>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</si>
  <si>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</si>
  <si>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</si>
  <si>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</si>
  <si>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</si>
  <si>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</si>
  <si>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trước (%)</t>
  </si>
  <si>
    <t>Tổng giá trị thiệt hại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</si>
  <si>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</si>
  <si>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</si>
  <si>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</si>
  <si>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</si>
  <si>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</si>
  <si>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</si>
  <si>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</si>
  <si>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</si>
  <si>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</si>
  <si>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</si>
  <si>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</si>
  <si>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</si>
  <si>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</si>
  <si>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</si>
  <si>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</si>
  <si>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</si>
  <si>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</si>
  <si>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</si>
  <si>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</si>
  <si>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</si>
  <si>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</si>
  <si>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</si>
  <si>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</si>
  <si>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</si>
  <si>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</si>
  <si>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Tháng 5</t>
  </si>
  <si>
    <t xml:space="preserve">Tháng 6 </t>
  </si>
  <si>
    <t>6 tháng</t>
  </si>
  <si>
    <t>tháng 5</t>
  </si>
  <si>
    <t>Ước tính quý II</t>
  </si>
  <si>
    <t>tháng 6</t>
  </si>
  <si>
    <t>Tháng 6</t>
  </si>
  <si>
    <t>Tháng 6 năm</t>
  </si>
  <si>
    <t>Triệu đồng; %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</si>
  <si>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</si>
  <si>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</si>
  <si>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</si>
  <si>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</si>
  <si>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</si>
  <si>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</si>
  <si>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</si>
  <si>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</si>
  <si>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</si>
  <si>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</si>
  <si>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</si>
  <si>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</si>
  <si>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</si>
  <si>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</si>
  <si>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</si>
  <si>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Tỷ đồng, %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</si>
  <si>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</si>
  <si>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</si>
  <si>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</si>
  <si>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</si>
  <si>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</si>
  <si>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</si>
  <si>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</si>
  <si>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</si>
  <si>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</si>
  <si>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</si>
  <si>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</si>
  <si>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</si>
  <si>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</si>
  <si>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Tấn; %</t>
  </si>
  <si>
    <t>So với cùng kỳ năm trước</t>
  </si>
  <si>
    <t>6 tháng đầu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</si>
  <si>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</si>
  <si>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</si>
  <si>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</si>
  <si>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</si>
  <si>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</si>
  <si>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</si>
  <si>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</si>
  <si>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</si>
  <si>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</si>
  <si>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</si>
  <si>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</si>
  <si>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</si>
  <si>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</si>
  <si>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</si>
  <si>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</si>
  <si>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</si>
  <si>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</si>
  <si>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</si>
  <si>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</si>
  <si>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</si>
  <si>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</si>
  <si>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</si>
  <si>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</si>
  <si>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</si>
  <si>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</si>
  <si>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</si>
  <si>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</si>
  <si>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</si>
  <si>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</si>
  <si>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</si>
  <si>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</si>
  <si>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</si>
  <si>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</si>
  <si>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</si>
  <si>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</si>
  <si>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</si>
  <si>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</si>
  <si>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</si>
  <si>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</si>
  <si>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</si>
  <si>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</si>
  <si>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</si>
  <si>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</si>
  <si>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</si>
  <si>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</si>
  <si>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</si>
  <si>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</si>
  <si>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</si>
  <si>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</si>
  <si>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</si>
  <si>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</si>
  <si>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</si>
  <si>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</si>
  <si>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</si>
  <si>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</si>
  <si>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</si>
  <si>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</si>
  <si>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</si>
  <si>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</si>
  <si>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</si>
  <si>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</si>
  <si>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</si>
  <si>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</si>
  <si>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</si>
  <si>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</si>
  <si>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</si>
  <si>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</si>
  <si>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Xe mô tô, xe máy các loại</t>
  </si>
  <si>
    <t>6T-2019</t>
  </si>
  <si>
    <t>Tốc độ 6T-2019</t>
  </si>
  <si>
    <t>Tốc độ 6T</t>
  </si>
  <si>
    <t xml:space="preserve">6 tháng 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</si>
  <si>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</si>
  <si>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</si>
  <si>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</si>
  <si>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</si>
  <si>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</si>
  <si>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</si>
  <si>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</si>
  <si>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</si>
  <si>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</si>
  <si>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</si>
  <si>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</si>
  <si>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Gạch dùng để ốp lát</t>
  </si>
  <si>
    <t>Nước máy thương phẩm</t>
  </si>
  <si>
    <t xml:space="preserve">so với </t>
  </si>
  <si>
    <t>tháng trước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</si>
  <si>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</si>
  <si>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</si>
  <si>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</si>
  <si>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</si>
  <si>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</si>
  <si>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</si>
  <si>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</si>
  <si>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</si>
  <si>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</si>
  <si>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</si>
  <si>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</si>
  <si>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</si>
  <si>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</si>
  <si>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</si>
  <si>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</si>
  <si>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</si>
  <si>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</si>
  <si>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</si>
  <si>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</si>
  <si>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</si>
  <si>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</si>
  <si>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</si>
  <si>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</si>
  <si>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</si>
  <si>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</si>
  <si>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</si>
  <si>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</si>
  <si>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</si>
  <si>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</si>
  <si>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</si>
  <si>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</si>
  <si>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</si>
  <si>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</si>
  <si>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</si>
  <si>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</si>
  <si>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</si>
  <si>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</si>
  <si>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</si>
  <si>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</si>
  <si>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</si>
  <si>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</si>
  <si>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So với cùng kỳ năm trước %</t>
  </si>
  <si>
    <t>Doanh thu dịch vụ sửa chữa xe có động cơ, mô tô, xe máy và xe có động cơ</t>
  </si>
  <si>
    <t>Bán lẻ hàng hóa</t>
  </si>
  <si>
    <t>TOÀN NGÀNH CÔNG NGHIỆP</t>
  </si>
  <si>
    <t>Đường biển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</si>
  <si>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</si>
  <si>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</si>
  <si>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</si>
  <si>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</si>
  <si>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</si>
  <si>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</si>
  <si>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</si>
  <si>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</si>
  <si>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</si>
  <si>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</si>
  <si>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</si>
  <si>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</si>
  <si>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</si>
  <si>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</si>
  <si>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>Bán buôn và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</si>
  <si>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</si>
  <si>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</si>
  <si>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</si>
  <si>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</si>
  <si>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</si>
  <si>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</si>
  <si>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</si>
  <si>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</si>
  <si>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</si>
  <si>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</si>
  <si>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</si>
  <si>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</si>
  <si>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</si>
  <si>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</si>
  <si>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</si>
  <si>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</si>
  <si>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</si>
  <si>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</si>
  <si>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</si>
  <si>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</si>
  <si>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</si>
  <si>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</si>
  <si>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</si>
  <si>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</si>
  <si>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</si>
  <si>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</si>
  <si>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</si>
  <si>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</si>
  <si>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</si>
  <si>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</si>
  <si>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</si>
  <si>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</si>
  <si>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</si>
  <si>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</si>
  <si>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</si>
  <si>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</si>
  <si>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</si>
  <si>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 xml:space="preserve"> năm trước (%)</t>
  </si>
  <si>
    <t>(2019)</t>
  </si>
  <si>
    <t>Diện tích rừng trồng mới tập trung  
(ha)</t>
  </si>
  <si>
    <r>
      <t>Sản lượng gỗ khai thác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</si>
  <si>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(ster)</t>
  </si>
  <si>
    <t>4. VỐN ĐẦU TƯ THỰC HIỆN TRÊN ĐỊA BÀN TỈNH THEO GIÁ HIỆN HÀNH</t>
  </si>
  <si>
    <t xml:space="preserve">5. VỐN ĐẦU TƯ THỰC HIỆN TỪ NGUỒN NGÂN SÁCH NHÀ NƯỚC </t>
  </si>
  <si>
    <t xml:space="preserve">6. VỐN ĐẦU TƯ THỰC HIỆN TỪ NGUỒN NGÂN SÁCH NHÀ NƯỚC </t>
  </si>
  <si>
    <t>21. DOANH THU DỊCH VỤ LƯU TRÚ, ĂN UỐNG, DU LỊCH LỮ HÀNH</t>
  </si>
  <si>
    <t>23. DOANH THU VẬN TẢI, KHO BÃI VÀ DỊCH VỤ HỖ TRỢ VẬN TẢI</t>
  </si>
  <si>
    <t>1. TỔNG SẢN PHẨM TRÊN ĐỊA BÀN (GRDP) TỈNH 6 THÁNG ĐẦU NĂM 2022</t>
  </si>
  <si>
    <t>Số liệu thu, chi ngân sách lấy từ nguồn số liệu của Kho bạc nhà nước tỉnh Vĩnh Phúc, tính đến ngày 15 tháng 6 năm 2022.</t>
  </si>
  <si>
    <t>DO ĐỊA PHƯƠNG QUẢN LÝ THÁNG 6 VÀ 6 THÁNG ĐẦU NĂM 2022</t>
  </si>
  <si>
    <t>năm 2022 so</t>
  </si>
  <si>
    <t xml:space="preserve">năm 2022 </t>
  </si>
  <si>
    <t>DO ĐỊA PHƯƠNG QUẢN LÝ CÁC QUÝ NĂM 2022</t>
  </si>
  <si>
    <t>năm 2022</t>
  </si>
  <si>
    <t>7. TÌNH HÌNH ĐĂNG KÝ DOANH NGHIỆP ĐẾN NGÀY 15/6/2022</t>
  </si>
  <si>
    <t xml:space="preserve">6 tháng đầu năm 2022 </t>
  </si>
  <si>
    <t>6 tháng đầu năm 2021</t>
  </si>
  <si>
    <t>6 tháng năm 2022 so với cùng kỳ năm trước (%)</t>
  </si>
  <si>
    <t>Số liệu tình hình đăng ký doanh nghiệp lấy từ nguồn số liệu Sở Kế hoạch và Đầu tư tỉnh Vĩnh Phúc đến ngày 15/6/2022</t>
  </si>
  <si>
    <t>8. THU HÚT ĐẦU TƯ TRỰC TIẾP ĐƯỢC CẤP PHÉP ĐẾN NGÀY 15/6/2022</t>
  </si>
  <si>
    <t>Kỳ báo cáo so với</t>
  </si>
  <si>
    <t>cùng kỳ năm trước (%)</t>
  </si>
  <si>
    <t xml:space="preserve"> I. Kết quả sản xuất vụ Đông Xuân 2022</t>
  </si>
  <si>
    <t>Ha</t>
  </si>
  <si>
    <t xml:space="preserve"> - Lúa:  Diện tích gieo trồng</t>
  </si>
  <si>
    <t>Năng suất gieo trồng</t>
  </si>
  <si>
    <t>Tạ/ha</t>
  </si>
  <si>
    <t>Sản lượng</t>
  </si>
  <si>
    <t xml:space="preserve"> - Ngô:  Diện tích gieo trồng</t>
  </si>
  <si>
    <t xml:space="preserve"> - Rau các loại:  Diện tích gieo trồng</t>
  </si>
  <si>
    <t>1. Trâu</t>
  </si>
  <si>
    <t xml:space="preserve"> - Số lượng đầu con</t>
  </si>
  <si>
    <t>Con</t>
  </si>
  <si>
    <t xml:space="preserve"> - Sản lượng thịt hơi xuất chuồng</t>
  </si>
  <si>
    <t>2. Bò</t>
  </si>
  <si>
    <t xml:space="preserve"> - Số lượng đầu con </t>
  </si>
  <si>
    <t xml:space="preserve"> - Sản lượng sữa</t>
  </si>
  <si>
    <t>3. Lợn</t>
  </si>
  <si>
    <t>4. Gia cầm</t>
  </si>
  <si>
    <t>1000 con</t>
  </si>
  <si>
    <t>Trong đó: Gà</t>
  </si>
  <si>
    <t xml:space="preserve"> - Sản lượng thịt gia cầm hơi xuất chuồng</t>
  </si>
  <si>
    <t xml:space="preserve"> - Sản lượng trứng gia cầm</t>
  </si>
  <si>
    <t>1000 quả</t>
  </si>
  <si>
    <t xml:space="preserve">9. SẢN XUẤT NÔNG NGHIỆP </t>
  </si>
  <si>
    <r>
      <t xml:space="preserve">II. Chăn nuôi </t>
    </r>
    <r>
      <rPr>
        <b/>
        <i/>
        <sz val="12"/>
        <rFont val="Times New Roman"/>
        <family val="1"/>
      </rPr>
      <t>(ước tính đến 30/6/2022)</t>
    </r>
  </si>
  <si>
    <t>10. SẢN PHẨM CHĂN NUÔI 6 THÁNG ĐẦU NĂM 2022</t>
  </si>
  <si>
    <t xml:space="preserve">       THÁNG 6 VÀ 6 THÁNG ĐẦU NĂM 2022</t>
  </si>
  <si>
    <t>Cộng dồn</t>
  </si>
  <si>
    <t xml:space="preserve">năm </t>
  </si>
  <si>
    <t>Cơ cấu (%)</t>
  </si>
  <si>
    <t>VÀ DỊCH VỤ TIÊU DÙNG KHÁC THÁNG 6 VÀ 6 THÁNG ĐẦU NĂM 2022</t>
  </si>
  <si>
    <t xml:space="preserve">      VÀ DỊCH VỤ TIÊU DÙNG KHÁC CÁC QUÝ NĂM 2022</t>
  </si>
  <si>
    <t>THÁNG 6 VÀ 6 THÁNG ĐẦU NĂM 2022</t>
  </si>
  <si>
    <t>CÁC QUÝ NĂM 2022</t>
  </si>
  <si>
    <t>2022 so với</t>
  </si>
  <si>
    <t>Tháng 6 năm 2022 so với</t>
  </si>
  <si>
    <t>11. KẾT QUẢ SẢN XUẤT LÂM NGHIỆP</t>
  </si>
  <si>
    <t>12. SẢN LƯỢNG THỦY SẢN</t>
  </si>
  <si>
    <t>13. CHỈ SỐ SẢN XUẤT CÔNG NGHIỆP THÁNG 6 VÀ 6 THÁNG ĐẦU NĂM 2022</t>
  </si>
  <si>
    <t>14. CHỈ SỐ SẢN XUẤT CÔNG NGHIỆP CÁC QUÝ NĂM 2022</t>
  </si>
  <si>
    <t>15. SẢN LƯỢNG MỘT SỐ SẢN PHẨM CÔNG NGHIỆP CHỦ YẾU</t>
  </si>
  <si>
    <t>16. SẢN LƯỢNG MỘT SỐ SẢN PHẨM CÔNG NGHIỆP CHỦ YẾU CÁC QUÝ NĂM 2022</t>
  </si>
  <si>
    <t>18. DOANH THU BÁN LẺ HÀNG HÓA THÁNG 6 VÀ 6 THÁNG ĐẦU NĂM 2022</t>
  </si>
  <si>
    <t>19. DOANH THU BÁN LẺ HÀNG HÓA CÁC QUÝ NĂM 2022</t>
  </si>
  <si>
    <t>20. DOANH THU DỊCH VỤ LƯU TRÚ, ĂN UỐNG, DU LỊCH LỮ HÀNH</t>
  </si>
  <si>
    <t>22. DOANH THU VẬN TẢI, KHO BÃI VÀ DỊCH VỤ HỖ TRỢ VẬN TẢI</t>
  </si>
  <si>
    <t>24. VẬN TẢI HÀNH KHÁCH VÀ HÀNG HÓA THÁNG 6 VÀ 6 THÁNG ĐẦU NĂM 2022</t>
  </si>
  <si>
    <t>25. VẬN TẢI HÀNH KHÁCH VÀ HÀNG HÓA CÁC QUÝ NĂM 2022</t>
  </si>
  <si>
    <t>2. THU NGÂN SÁCH NHÀ NƯỚC TRÊN ĐỊA BÀN ĐẾN NGÀY 15/6/2022</t>
  </si>
  <si>
    <t>3. CHI NGÂN SÁCH NHÀ NƯỚC TRÊN ĐỊA BÀN ĐẾN NGÀY 15/6/2022</t>
  </si>
  <si>
    <t>VII. Các khoản thu không có trong ngân sách</t>
  </si>
  <si>
    <t xml:space="preserve">17. TỔNG MỨC BÁN LẺ HÀNG HÓA, DOANH THU DỊCH VỤ LƯU TRÚ ĂN UỐNG, 
DU LỊCH LỮ HÀNH VÀ DOANH THU DỊCH VỤ TIÊU DÙNG </t>
  </si>
  <si>
    <t xml:space="preserve"> </t>
  </si>
  <si>
    <t>năm 2021</t>
  </si>
  <si>
    <t>Vốn khác (của khu vực Nhà nước)</t>
  </si>
  <si>
    <t>Số dự án điều chỉnh  vốn đăng ký
(Dự án)</t>
  </si>
  <si>
    <t xml:space="preserve">Số dự án cấp mới
</t>
  </si>
  <si>
    <t>Số dự án điều chỉnh  vốn đăng ký</t>
  </si>
  <si>
    <t>Số liệu thu hút đầu tư trực tiếp lấy từ nguồn số liệu Sở Kế hoạch và Đầu tư tỉnh Vĩnh Phúc đến ngày 15/6/2022.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</si>
  <si>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</si>
  <si>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</si>
  <si>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</si>
  <si>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</si>
  <si>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</si>
  <si>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</si>
  <si>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 điện tử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</si>
  <si>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</si>
  <si>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</si>
  <si>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</si>
  <si>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</si>
  <si>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</si>
  <si>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</si>
  <si>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</si>
  <si>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</si>
  <si>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Số liệu nhập khẩu hàng hóa lấy từ nguồn số liệu của Chi cục Hải quan Vĩnh Phúc, tính đến ngày 15/6/2022.</t>
  </si>
  <si>
    <t>Số liệu xuất khẩu hàng hóa lấy từ nguồn số liệu của Chi cục Hải quan Vĩnh Phúc, tính đến ngày 15/6/2022.</t>
  </si>
  <si>
    <t>26. NHẬP KHẨU HÀNG HÓA ĐẾN NGÀY 15/6/2022</t>
  </si>
  <si>
    <t>27. XUẤT KHẨU HÀNG HÓA ĐẾN NGÀY 15/6/2022</t>
  </si>
  <si>
    <t>28. CHỈ SỐ GIÁ TIÊU DÙNG, CHỈ SỐ GIÁ VÀNG, CHỈ SỐ GIÁ ĐÔ LA MỸ
 THÁNG 6 NĂM 2022</t>
  </si>
  <si>
    <t>6 tháng năm 2021</t>
  </si>
  <si>
    <t xml:space="preserve">6 tháng năm 2022 </t>
  </si>
  <si>
    <t>6 tháng năm 2022 
so với cùng kỳ 
năm trước</t>
  </si>
  <si>
    <t>Vi phạm môi trường</t>
  </si>
  <si>
    <t>Tổng số vụ phát hiện</t>
  </si>
  <si>
    <t>Số vụ đã xử lý</t>
  </si>
  <si>
    <t>Tổng số tiền xử phạt</t>
  </si>
  <si>
    <t>29. TRẬT TỰ, AN TOÀN XÃ HỘI 6 THÁNG ĐẦU NĂM 2022</t>
  </si>
  <si>
    <t xml:space="preserve">Dịch vụ tiêu dùng </t>
  </si>
  <si>
    <t>Hàng điện tử và linh kiện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</si>
</sst>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  <numFmt numFmtId="204" formatCode="_(* #,##0.0000_);_(* \(#,##0.0000\);_(* &quot;-&quot;??_);_(@_)"/>
  </numFmts>
  <fonts count="120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4">
    <xf numFmtId="0" fontId="0" fillId="0" borderId="0"/>
    <xf numFmtId="0" fontId="6" fillId="0" borderId="0"/>
    <xf numFmtId="0" fontId="9" fillId="0" borderId="0"/>
    <xf numFmtId="168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0" fillId="3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1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9" fontId="23" fillId="0" borderId="0" applyBorder="0" applyAlignment="0" applyProtection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173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7" fontId="3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1" fillId="5" borderId="0" applyNumberFormat="0" applyBorder="0" applyAlignment="0" applyProtection="0"/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178" fontId="9" fillId="0" borderId="0" applyFill="0" applyBorder="0" applyAlignment="0"/>
    <xf numFmtId="178" fontId="18" fillId="0" borderId="0" applyFill="0" applyBorder="0" applyAlignment="0"/>
    <xf numFmtId="178" fontId="18" fillId="0" borderId="0" applyFill="0" applyBorder="0" applyAlignment="0"/>
    <xf numFmtId="0" fontId="35" fillId="22" borderId="4" applyNumberFormat="0" applyAlignment="0" applyProtection="0"/>
    <xf numFmtId="0" fontId="36" fillId="0" borderId="0"/>
    <xf numFmtId="179" fontId="17" fillId="0" borderId="0" applyFont="0" applyFill="0" applyBorder="0" applyAlignment="0" applyProtection="0"/>
    <xf numFmtId="0" fontId="37" fillId="23" borderId="5" applyNumberFormat="0" applyAlignment="0" applyProtection="0"/>
    <xf numFmtId="41" fontId="38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8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32" fillId="0" borderId="0"/>
    <xf numFmtId="3" fontId="9" fillId="0" borderId="0" applyFont="0" applyFill="0" applyBorder="0" applyAlignment="0" applyProtection="0"/>
    <xf numFmtId="0" fontId="47" fillId="0" borderId="0">
      <alignment horizontal="center"/>
    </xf>
    <xf numFmtId="188" fontId="18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/>
    <xf numFmtId="0" fontId="9" fillId="0" borderId="0" applyFont="0" applyFill="0" applyBorder="0" applyAlignment="0" applyProtection="0"/>
    <xf numFmtId="3" fontId="48" fillId="0" borderId="6">
      <alignment horizontal="left" vertical="top" wrapText="1"/>
    </xf>
    <xf numFmtId="191" fontId="9" fillId="0" borderId="0"/>
    <xf numFmtId="192" fontId="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50" fillId="0" borderId="0">
      <alignment vertical="top" wrapText="1"/>
    </xf>
    <xf numFmtId="0" fontId="51" fillId="6" borderId="0" applyNumberFormat="0" applyBorder="0" applyAlignment="0" applyProtection="0"/>
    <xf numFmtId="38" fontId="52" fillId="24" borderId="0" applyNumberFormat="0" applyBorder="0" applyAlignment="0" applyProtection="0"/>
    <xf numFmtId="0" fontId="53" fillId="0" borderId="0">
      <alignment horizontal="left"/>
    </xf>
    <xf numFmtId="0" fontId="7" fillId="0" borderId="7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7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2" fillId="24" borderId="9" applyNumberFormat="0" applyBorder="0" applyAlignment="0" applyProtection="0"/>
    <xf numFmtId="0" fontId="57" fillId="9" borderId="4" applyNumberFormat="0" applyAlignment="0" applyProtection="0"/>
    <xf numFmtId="0" fontId="9" fillId="0" borderId="0"/>
    <xf numFmtId="0" fontId="58" fillId="0" borderId="10" applyNumberFormat="0" applyFill="0" applyAlignment="0" applyProtection="0"/>
    <xf numFmtId="0" fontId="59" fillId="0" borderId="11"/>
    <xf numFmtId="165" fontId="9" fillId="0" borderId="12"/>
    <xf numFmtId="165" fontId="18" fillId="0" borderId="12"/>
    <xf numFmtId="165" fontId="18" fillId="0" borderId="12"/>
    <xf numFmtId="187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8" fillId="0" borderId="0" applyNumberFormat="0" applyFont="0" applyFill="0" applyAlignment="0"/>
    <xf numFmtId="0" fontId="60" fillId="25" borderId="0" applyNumberFormat="0" applyBorder="0" applyAlignment="0" applyProtection="0"/>
    <xf numFmtId="0" fontId="32" fillId="0" borderId="0"/>
    <xf numFmtId="0" fontId="6" fillId="0" borderId="0">
      <alignment horizontal="left"/>
    </xf>
    <xf numFmtId="37" fontId="61" fillId="0" borderId="0"/>
    <xf numFmtId="0" fontId="6" fillId="0" borderId="0">
      <alignment horizontal="left"/>
    </xf>
    <xf numFmtId="194" fontId="62" fillId="0" borderId="0"/>
    <xf numFmtId="194" fontId="62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0" fillId="0" borderId="0" applyAlignment="0">
      <alignment vertical="top" wrapText="1"/>
      <protection locked="0"/>
    </xf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63" fillId="0" borderId="0"/>
    <xf numFmtId="0" fontId="9" fillId="0" borderId="0"/>
    <xf numFmtId="0" fontId="9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2" fillId="2" borderId="0" applyNumberFormat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65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9" fillId="0" borderId="0"/>
    <xf numFmtId="0" fontId="63" fillId="0" borderId="0"/>
    <xf numFmtId="0" fontId="40" fillId="0" borderId="0"/>
    <xf numFmtId="0" fontId="67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9" fillId="26" borderId="13" applyNumberFormat="0" applyFont="0" applyAlignment="0" applyProtection="0"/>
    <xf numFmtId="0" fontId="68" fillId="22" borderId="14" applyNumberFormat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0" borderId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95" fontId="9" fillId="0" borderId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71" fillId="0" borderId="0"/>
    <xf numFmtId="0" fontId="72" fillId="0" borderId="0">
      <alignment horizontal="center"/>
    </xf>
    <xf numFmtId="0" fontId="73" fillId="0" borderId="1">
      <alignment horizontal="center" vertical="center"/>
    </xf>
    <xf numFmtId="0" fontId="74" fillId="0" borderId="9" applyAlignment="0">
      <alignment horizontal="center" vertical="center" wrapText="1"/>
    </xf>
    <xf numFmtId="0" fontId="75" fillId="0" borderId="9">
      <alignment horizontal="center" vertical="center" wrapText="1"/>
    </xf>
    <xf numFmtId="3" fontId="10" fillId="0" borderId="0"/>
    <xf numFmtId="0" fontId="76" fillId="0" borderId="15"/>
    <xf numFmtId="0" fontId="59" fillId="0" borderId="0"/>
    <xf numFmtId="0" fontId="77" fillId="0" borderId="0" applyFont="0">
      <alignment horizontal="centerContinuous"/>
    </xf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78" fillId="0" borderId="0" applyNumberFormat="0" applyFill="0" applyBorder="0" applyAlignment="0" applyProtection="0"/>
    <xf numFmtId="0" fontId="67" fillId="0" borderId="6">
      <alignment horizontal="right"/>
    </xf>
    <xf numFmtId="0" fontId="79" fillId="0" borderId="0" applyNumberFormat="0" applyFill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70" fillId="0" borderId="0">
      <alignment vertical="center"/>
    </xf>
    <xf numFmtId="40" fontId="82" fillId="0" borderId="0" applyFont="0" applyFill="0" applyBorder="0" applyAlignment="0" applyProtection="0"/>
    <xf numFmtId="38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9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97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0" fontId="86" fillId="0" borderId="0"/>
    <xf numFmtId="0" fontId="8" fillId="0" borderId="0"/>
    <xf numFmtId="166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6" fillId="0" borderId="0"/>
    <xf numFmtId="168" fontId="87" fillId="0" borderId="0" applyFont="0" applyFill="0" applyBorder="0" applyAlignment="0" applyProtection="0"/>
    <xf numFmtId="198" fontId="88" fillId="0" borderId="0" applyFont="0" applyFill="0" applyBorder="0" applyAlignment="0" applyProtection="0"/>
    <xf numFmtId="184" fontId="87" fillId="0" borderId="0" applyFont="0" applyFill="0" applyBorder="0" applyAlignment="0" applyProtection="0"/>
    <xf numFmtId="0" fontId="6" fillId="0" borderId="0"/>
    <xf numFmtId="0" fontId="25" fillId="0" borderId="0"/>
    <xf numFmtId="0" fontId="43" fillId="0" borderId="0"/>
    <xf numFmtId="0" fontId="4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89" fillId="0" borderId="0"/>
    <xf numFmtId="0" fontId="9" fillId="0" borderId="0"/>
    <xf numFmtId="0" fontId="44" fillId="0" borderId="0"/>
    <xf numFmtId="0" fontId="44" fillId="0" borderId="0"/>
    <xf numFmtId="0" fontId="9" fillId="0" borderId="0"/>
    <xf numFmtId="0" fontId="25" fillId="0" borderId="0"/>
    <xf numFmtId="0" fontId="9" fillId="0" borderId="0"/>
    <xf numFmtId="0" fontId="6" fillId="0" borderId="0"/>
    <xf numFmtId="0" fontId="44" fillId="0" borderId="0"/>
    <xf numFmtId="0" fontId="9" fillId="0" borderId="0"/>
    <xf numFmtId="0" fontId="5" fillId="0" borderId="0"/>
    <xf numFmtId="0" fontId="5" fillId="0" borderId="0"/>
    <xf numFmtId="0" fontId="90" fillId="0" borderId="0"/>
    <xf numFmtId="0" fontId="4" fillId="0" borderId="0"/>
    <xf numFmtId="0" fontId="91" fillId="0" borderId="0"/>
    <xf numFmtId="0" fontId="6" fillId="0" borderId="0"/>
    <xf numFmtId="43" fontId="10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0" borderId="0"/>
    <xf numFmtId="0" fontId="9" fillId="0" borderId="0"/>
    <xf numFmtId="0" fontId="106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" fillId="0" borderId="0"/>
    <xf numFmtId="0" fontId="106" fillId="0" borderId="0"/>
    <xf numFmtId="0" fontId="63" fillId="0" borderId="0"/>
    <xf numFmtId="0" fontId="2" fillId="0" borderId="0"/>
    <xf numFmtId="0" fontId="22" fillId="0" borderId="0"/>
    <xf numFmtId="0" fontId="25" fillId="0" borderId="0"/>
    <xf numFmtId="0" fontId="1" fillId="0" borderId="0"/>
  </cellStyleXfs>
  <cellXfs count="715">
    <xf numFmtId="0" fontId="0" fillId="0" borderId="0" xfId="0"/>
    <xf numFmtId="0" fontId="70" fillId="0" borderId="0" xfId="2672" applyFont="1"/>
    <xf numFmtId="0" fontId="70" fillId="0" borderId="0" xfId="2680" applyFont="1" applyBorder="1"/>
    <xf numFmtId="0" fontId="70" fillId="0" borderId="0" xfId="1" applyFont="1"/>
    <xf numFmtId="0" fontId="92" fillId="0" borderId="0" xfId="1" applyFont="1"/>
    <xf numFmtId="0" fontId="70" fillId="0" borderId="0" xfId="1" applyFont="1" applyAlignment="1">
      <alignment wrapText="1"/>
    </xf>
    <xf numFmtId="0" fontId="70" fillId="0" borderId="1" xfId="1" applyFont="1" applyBorder="1"/>
    <xf numFmtId="0" fontId="70" fillId="0" borderId="0" xfId="1" applyFont="1" applyBorder="1"/>
    <xf numFmtId="0" fontId="70" fillId="0" borderId="2" xfId="1" applyFont="1" applyBorder="1"/>
    <xf numFmtId="0" fontId="70" fillId="0" borderId="2" xfId="1" applyFont="1" applyBorder="1" applyAlignment="1">
      <alignment horizontal="center" vertical="center"/>
    </xf>
    <xf numFmtId="0" fontId="70" fillId="0" borderId="0" xfId="1" applyFont="1" applyBorder="1" applyAlignment="1">
      <alignment horizontal="center" vertical="center"/>
    </xf>
    <xf numFmtId="0" fontId="70" fillId="0" borderId="2" xfId="1" applyFont="1" applyBorder="1" applyAlignment="1">
      <alignment horizontal="center" vertical="center" wrapText="1"/>
    </xf>
    <xf numFmtId="0" fontId="70" fillId="0" borderId="0" xfId="1" applyFont="1" applyBorder="1" applyAlignment="1">
      <alignment horizontal="center" vertical="center" wrapText="1"/>
    </xf>
    <xf numFmtId="0" fontId="70" fillId="0" borderId="1" xfId="1" applyFont="1" applyBorder="1" applyAlignment="1">
      <alignment horizontal="center" vertical="center" wrapText="1"/>
    </xf>
    <xf numFmtId="2" fontId="70" fillId="0" borderId="1" xfId="1" applyNumberFormat="1" applyFont="1" applyBorder="1" applyAlignment="1">
      <alignment horizontal="center" vertical="center" wrapText="1"/>
    </xf>
    <xf numFmtId="0" fontId="70" fillId="0" borderId="0" xfId="1" applyFont="1" applyBorder="1" applyAlignment="1">
      <alignment horizontal="right" vertical="top" wrapText="1"/>
    </xf>
    <xf numFmtId="0" fontId="70" fillId="0" borderId="0" xfId="1" applyFont="1" applyBorder="1" applyAlignment="1">
      <alignment horizontal="left"/>
    </xf>
    <xf numFmtId="0" fontId="70" fillId="0" borderId="0" xfId="1" applyFont="1" applyAlignment="1"/>
    <xf numFmtId="0" fontId="70" fillId="0" borderId="0" xfId="2410" applyFont="1" applyFill="1"/>
    <xf numFmtId="0" fontId="70" fillId="0" borderId="0" xfId="2663" applyFont="1" applyFill="1" applyBorder="1"/>
    <xf numFmtId="0" fontId="70" fillId="0" borderId="1" xfId="2663" applyFont="1" applyFill="1" applyBorder="1"/>
    <xf numFmtId="0" fontId="93" fillId="0" borderId="0" xfId="2663" applyFont="1" applyFill="1" applyBorder="1" applyAlignment="1">
      <alignment horizontal="right"/>
    </xf>
    <xf numFmtId="0" fontId="70" fillId="0" borderId="2" xfId="2663" applyFont="1" applyFill="1" applyBorder="1"/>
    <xf numFmtId="0" fontId="70" fillId="0" borderId="2" xfId="2663" applyNumberFormat="1" applyFont="1" applyFill="1" applyBorder="1" applyAlignment="1">
      <alignment horizontal="center" vertical="center"/>
    </xf>
    <xf numFmtId="0" fontId="70" fillId="0" borderId="1" xfId="2663" applyNumberFormat="1" applyFont="1" applyFill="1" applyBorder="1" applyAlignment="1">
      <alignment horizontal="center" vertical="center"/>
    </xf>
    <xf numFmtId="0" fontId="70" fillId="0" borderId="0" xfId="2663" applyFont="1" applyFill="1" applyBorder="1" applyAlignment="1">
      <alignment horizontal="center"/>
    </xf>
    <xf numFmtId="0" fontId="92" fillId="0" borderId="0" xfId="0" applyFont="1" applyFill="1"/>
    <xf numFmtId="0" fontId="70" fillId="0" borderId="0" xfId="0" applyFont="1" applyFill="1"/>
    <xf numFmtId="0" fontId="70" fillId="0" borderId="0" xfId="2410" applyFont="1" applyFill="1" applyAlignment="1">
      <alignment horizontal="left" indent="1"/>
    </xf>
    <xf numFmtId="0" fontId="70" fillId="0" borderId="0" xfId="2410" applyFont="1"/>
    <xf numFmtId="0" fontId="92" fillId="0" borderId="2" xfId="2326" applyFont="1" applyBorder="1" applyAlignment="1">
      <alignment horizontal="center"/>
    </xf>
    <xf numFmtId="0" fontId="95" fillId="0" borderId="0" xfId="2410" applyFont="1"/>
    <xf numFmtId="0" fontId="92" fillId="0" borderId="0" xfId="2326" applyFont="1" applyBorder="1" applyAlignment="1">
      <alignment horizontal="center"/>
    </xf>
    <xf numFmtId="0" fontId="92" fillId="0" borderId="0" xfId="2326" applyFont="1" applyBorder="1" applyAlignment="1">
      <alignment horizontal="center" vertical="center"/>
    </xf>
    <xf numFmtId="0" fontId="70" fillId="0" borderId="0" xfId="2326" applyFont="1" applyBorder="1" applyAlignment="1">
      <alignment horizontal="center" vertical="center"/>
    </xf>
    <xf numFmtId="0" fontId="70" fillId="0" borderId="0" xfId="2663" applyFont="1" applyBorder="1" applyAlignment="1"/>
    <xf numFmtId="0" fontId="70" fillId="0" borderId="0" xfId="2410" applyFont="1" applyAlignment="1">
      <alignment horizontal="left" indent="1"/>
    </xf>
    <xf numFmtId="0" fontId="70" fillId="0" borderId="0" xfId="2691" applyFont="1" applyBorder="1"/>
    <xf numFmtId="0" fontId="92" fillId="0" borderId="0" xfId="2326" applyFont="1" applyAlignment="1"/>
    <xf numFmtId="0" fontId="70" fillId="0" borderId="0" xfId="2326" applyFont="1"/>
    <xf numFmtId="0" fontId="70" fillId="0" borderId="2" xfId="2410" applyFont="1" applyFill="1" applyBorder="1"/>
    <xf numFmtId="0" fontId="70" fillId="0" borderId="0" xfId="2410" applyFont="1" applyFill="1" applyBorder="1"/>
    <xf numFmtId="0" fontId="70" fillId="0" borderId="0" xfId="1" applyFont="1" applyBorder="1" applyAlignment="1">
      <alignment vertical="center" wrapText="1"/>
    </xf>
    <xf numFmtId="183" fontId="70" fillId="0" borderId="0" xfId="2434" applyNumberFormat="1" applyFont="1" applyFill="1" applyAlignment="1">
      <alignment horizontal="right" indent="1"/>
    </xf>
    <xf numFmtId="183" fontId="92" fillId="0" borderId="0" xfId="2434" applyNumberFormat="1" applyFont="1" applyFill="1" applyAlignment="1">
      <alignment horizontal="right" indent="1"/>
    </xf>
    <xf numFmtId="0" fontId="70" fillId="0" borderId="0" xfId="2410" applyFont="1" applyFill="1" applyAlignment="1">
      <alignment wrapText="1"/>
    </xf>
    <xf numFmtId="0" fontId="92" fillId="0" borderId="0" xfId="2410" applyFont="1" applyFill="1" applyBorder="1"/>
    <xf numFmtId="0" fontId="70" fillId="0" borderId="0" xfId="2542" applyFont="1" applyFill="1" applyBorder="1" applyAlignment="1">
      <alignment horizontal="center"/>
    </xf>
    <xf numFmtId="0" fontId="93" fillId="0" borderId="0" xfId="2542" applyFont="1" applyFill="1" applyAlignment="1">
      <alignment horizontal="right"/>
    </xf>
    <xf numFmtId="0" fontId="70" fillId="0" borderId="0" xfId="2542" applyFont="1" applyFill="1"/>
    <xf numFmtId="0" fontId="92" fillId="0" borderId="0" xfId="2410" applyFont="1" applyFill="1" applyBorder="1" applyAlignment="1"/>
    <xf numFmtId="0" fontId="70" fillId="0" borderId="0" xfId="2410" applyFont="1" applyFill="1" applyBorder="1" applyAlignment="1">
      <alignment horizontal="left" wrapText="1" indent="1"/>
    </xf>
    <xf numFmtId="0" fontId="70" fillId="0" borderId="0" xfId="2410" applyFont="1" applyFill="1" applyBorder="1" applyAlignment="1">
      <alignment horizontal="left" indent="1"/>
    </xf>
    <xf numFmtId="0" fontId="70" fillId="0" borderId="0" xfId="2664" applyFont="1" applyFill="1"/>
    <xf numFmtId="0" fontId="92" fillId="0" borderId="0" xfId="2664" applyNumberFormat="1" applyFont="1" applyFill="1" applyAlignment="1">
      <alignment horizontal="left"/>
    </xf>
    <xf numFmtId="0" fontId="70" fillId="0" borderId="0" xfId="2664" applyFont="1" applyFill="1" applyAlignment="1">
      <alignment horizontal="right"/>
    </xf>
    <xf numFmtId="0" fontId="93" fillId="0" borderId="0" xfId="2664" applyFont="1" applyFill="1" applyAlignment="1">
      <alignment horizontal="right"/>
    </xf>
    <xf numFmtId="0" fontId="92" fillId="0" borderId="2" xfId="2664" applyNumberFormat="1" applyFont="1" applyFill="1" applyBorder="1" applyAlignment="1">
      <alignment vertical="center" wrapText="1"/>
    </xf>
    <xf numFmtId="0" fontId="70" fillId="0" borderId="2" xfId="2664" applyNumberFormat="1" applyFont="1" applyFill="1" applyBorder="1" applyAlignment="1">
      <alignment horizontal="center" vertical="center" wrapText="1"/>
    </xf>
    <xf numFmtId="0" fontId="92" fillId="0" borderId="0" xfId="2664" applyNumberFormat="1" applyFont="1" applyFill="1" applyBorder="1" applyAlignment="1">
      <alignment vertical="center" wrapText="1"/>
    </xf>
    <xf numFmtId="0" fontId="70" fillId="0" borderId="0" xfId="2664" applyNumberFormat="1" applyFont="1" applyFill="1" applyBorder="1" applyAlignment="1">
      <alignment horizontal="center" vertical="center" wrapText="1"/>
    </xf>
    <xf numFmtId="0" fontId="70" fillId="0" borderId="1" xfId="2664" applyNumberFormat="1" applyFont="1" applyFill="1" applyBorder="1" applyAlignment="1">
      <alignment horizontal="center" vertical="center" wrapText="1"/>
    </xf>
    <xf numFmtId="183" fontId="92" fillId="0" borderId="0" xfId="2664" applyNumberFormat="1" applyFont="1" applyFill="1" applyBorder="1" applyAlignment="1">
      <alignment horizontal="right" indent="1"/>
    </xf>
    <xf numFmtId="0" fontId="70" fillId="0" borderId="0" xfId="2664" applyFont="1" applyFill="1" applyAlignment="1">
      <alignment horizontal="center" vertical="center" wrapText="1"/>
    </xf>
    <xf numFmtId="0" fontId="92" fillId="0" borderId="0" xfId="0" applyNumberFormat="1" applyFont="1" applyFill="1" applyBorder="1" applyAlignment="1"/>
    <xf numFmtId="0" fontId="92" fillId="0" borderId="0" xfId="2664" applyFont="1" applyFill="1" applyAlignment="1">
      <alignment horizontal="center" vertical="center" wrapText="1"/>
    </xf>
    <xf numFmtId="0" fontId="93" fillId="0" borderId="0" xfId="2664" applyFont="1" applyFill="1" applyAlignment="1">
      <alignment horizontal="center" vertical="center" wrapText="1"/>
    </xf>
    <xf numFmtId="0" fontId="92" fillId="0" borderId="0" xfId="2664" applyFont="1" applyFill="1"/>
    <xf numFmtId="0" fontId="70" fillId="0" borderId="0" xfId="2664" applyFont="1" applyFill="1" applyBorder="1"/>
    <xf numFmtId="0" fontId="92" fillId="0" borderId="0" xfId="2664" applyNumberFormat="1" applyFont="1" applyFill="1" applyAlignment="1">
      <alignment horizontal="left" wrapText="1"/>
    </xf>
    <xf numFmtId="0" fontId="70" fillId="0" borderId="0" xfId="2665" applyFont="1" applyFill="1" applyBorder="1"/>
    <xf numFmtId="0" fontId="70" fillId="0" borderId="1" xfId="2665" applyFont="1" applyFill="1" applyBorder="1"/>
    <xf numFmtId="183" fontId="70" fillId="0" borderId="0" xfId="2665" applyNumberFormat="1" applyFont="1" applyFill="1" applyBorder="1"/>
    <xf numFmtId="0" fontId="70" fillId="0" borderId="0" xfId="2666" applyFont="1" applyFill="1" applyBorder="1" applyAlignment="1">
      <alignment horizontal="centerContinuous"/>
    </xf>
    <xf numFmtId="0" fontId="70" fillId="0" borderId="2" xfId="2666" applyFont="1" applyFill="1" applyBorder="1" applyAlignment="1">
      <alignment horizontal="centerContinuous"/>
    </xf>
    <xf numFmtId="0" fontId="70" fillId="0" borderId="2" xfId="2666" applyFont="1" applyFill="1" applyBorder="1" applyAlignment="1">
      <alignment horizontal="center" vertical="center"/>
    </xf>
    <xf numFmtId="0" fontId="70" fillId="0" borderId="0" xfId="2666" applyFont="1" applyFill="1" applyBorder="1" applyAlignment="1">
      <alignment horizontal="center" vertical="center"/>
    </xf>
    <xf numFmtId="0" fontId="70" fillId="0" borderId="0" xfId="2666" quotePrefix="1" applyFont="1" applyFill="1" applyBorder="1" applyAlignment="1">
      <alignment horizontal="center" vertical="center"/>
    </xf>
    <xf numFmtId="0" fontId="70" fillId="0" borderId="1" xfId="2666" applyFont="1" applyFill="1" applyBorder="1" applyAlignment="1">
      <alignment horizontal="centerContinuous"/>
    </xf>
    <xf numFmtId="0" fontId="70" fillId="0" borderId="1" xfId="2666" applyFont="1" applyFill="1" applyBorder="1" applyAlignment="1">
      <alignment horizontal="center" vertical="center"/>
    </xf>
    <xf numFmtId="0" fontId="70" fillId="0" borderId="0" xfId="2665" applyNumberFormat="1" applyFont="1" applyFill="1" applyBorder="1" applyAlignment="1">
      <alignment horizontal="center"/>
    </xf>
    <xf numFmtId="183" fontId="70" fillId="0" borderId="0" xfId="2664" applyNumberFormat="1" applyFont="1" applyFill="1" applyBorder="1" applyAlignment="1"/>
    <xf numFmtId="199" fontId="70" fillId="0" borderId="0" xfId="2665" applyNumberFormat="1" applyFont="1" applyFill="1" applyBorder="1" applyAlignment="1">
      <alignment horizontal="right" indent="1"/>
    </xf>
    <xf numFmtId="0" fontId="70" fillId="0" borderId="0" xfId="2664" applyNumberFormat="1" applyFont="1" applyFill="1" applyBorder="1" applyAlignment="1">
      <alignment horizontal="left"/>
    </xf>
    <xf numFmtId="0" fontId="70" fillId="0" borderId="0" xfId="2664" applyNumberFormat="1" applyFont="1" applyFill="1" applyBorder="1" applyAlignment="1"/>
    <xf numFmtId="0" fontId="70" fillId="0" borderId="0" xfId="2664" applyNumberFormat="1" applyFont="1" applyFill="1" applyBorder="1" applyAlignment="1">
      <alignment horizontal="left" wrapText="1"/>
    </xf>
    <xf numFmtId="0" fontId="98" fillId="0" borderId="0" xfId="2664" applyNumberFormat="1" applyFont="1" applyFill="1" applyBorder="1" applyAlignment="1">
      <alignment horizontal="left" wrapText="1"/>
    </xf>
    <xf numFmtId="0" fontId="92" fillId="0" borderId="0" xfId="2667" applyFont="1" applyFill="1" applyBorder="1" applyAlignment="1">
      <alignment horizontal="left"/>
    </xf>
    <xf numFmtId="0" fontId="70" fillId="0" borderId="0" xfId="2666" applyFont="1" applyFill="1" applyBorder="1" applyAlignment="1">
      <alignment horizontal="center"/>
    </xf>
    <xf numFmtId="0" fontId="70" fillId="0" borderId="0" xfId="2683" applyFont="1"/>
    <xf numFmtId="183" fontId="70" fillId="0" borderId="0" xfId="2683" applyNumberFormat="1" applyFont="1"/>
    <xf numFmtId="1" fontId="70" fillId="0" borderId="0" xfId="2683" applyNumberFormat="1" applyFont="1"/>
    <xf numFmtId="0" fontId="92" fillId="0" borderId="0" xfId="2684" applyNumberFormat="1" applyFont="1" applyBorder="1" applyAlignment="1"/>
    <xf numFmtId="0" fontId="93" fillId="0" borderId="0" xfId="2683" applyNumberFormat="1" applyFont="1" applyBorder="1" applyAlignment="1">
      <alignment horizontal="right"/>
    </xf>
    <xf numFmtId="0" fontId="70" fillId="0" borderId="2" xfId="2683" applyFont="1" applyBorder="1"/>
    <xf numFmtId="0" fontId="70" fillId="0" borderId="2" xfId="2683" applyNumberFormat="1" applyFont="1" applyBorder="1" applyAlignment="1">
      <alignment horizontal="center" vertical="center" wrapText="1"/>
    </xf>
    <xf numFmtId="0" fontId="70" fillId="0" borderId="0" xfId="2683" applyFont="1" applyBorder="1"/>
    <xf numFmtId="0" fontId="70" fillId="0" borderId="0" xfId="2683" applyFont="1" applyBorder="1" applyAlignment="1">
      <alignment horizontal="center" vertical="center" wrapText="1"/>
    </xf>
    <xf numFmtId="0" fontId="70" fillId="0" borderId="0" xfId="2683" applyNumberFormat="1" applyFont="1" applyBorder="1" applyAlignment="1">
      <alignment horizontal="center" vertical="center" wrapText="1"/>
    </xf>
    <xf numFmtId="0" fontId="92" fillId="0" borderId="0" xfId="2676" applyFont="1" applyBorder="1" applyAlignment="1">
      <alignment horizontal="left"/>
    </xf>
    <xf numFmtId="0" fontId="92" fillId="0" borderId="0" xfId="2676" applyFont="1" applyBorder="1"/>
    <xf numFmtId="183" fontId="92" fillId="0" borderId="0" xfId="2685" applyNumberFormat="1" applyFont="1" applyBorder="1" applyAlignment="1">
      <alignment horizontal="right" indent="2"/>
    </xf>
    <xf numFmtId="0" fontId="70" fillId="0" borderId="0" xfId="2676" applyFont="1" applyBorder="1"/>
    <xf numFmtId="0" fontId="70" fillId="0" borderId="0" xfId="2676" applyFont="1" applyBorder="1" applyAlignment="1">
      <alignment horizontal="left"/>
    </xf>
    <xf numFmtId="183" fontId="98" fillId="0" borderId="0" xfId="2685" applyNumberFormat="1" applyFont="1" applyBorder="1" applyAlignment="1">
      <alignment horizontal="right" indent="1"/>
    </xf>
    <xf numFmtId="183" fontId="98" fillId="0" borderId="0" xfId="2685" applyNumberFormat="1" applyFont="1" applyBorder="1" applyAlignment="1">
      <alignment horizontal="right" indent="2"/>
    </xf>
    <xf numFmtId="0" fontId="70" fillId="0" borderId="0" xfId="2676" applyFont="1" applyBorder="1" applyAlignment="1">
      <alignment horizontal="left" wrapText="1"/>
    </xf>
    <xf numFmtId="0" fontId="70" fillId="0" borderId="0" xfId="2676" applyFont="1" applyBorder="1" applyAlignment="1">
      <alignment wrapText="1"/>
    </xf>
    <xf numFmtId="0" fontId="70" fillId="0" borderId="0" xfId="2676" applyFont="1" applyBorder="1" applyAlignment="1"/>
    <xf numFmtId="183" fontId="70" fillId="0" borderId="0" xfId="2685" applyNumberFormat="1" applyFont="1" applyBorder="1" applyAlignment="1">
      <alignment horizontal="right" indent="2"/>
    </xf>
    <xf numFmtId="0" fontId="93" fillId="0" borderId="0" xfId="2676" applyFont="1" applyBorder="1" applyAlignment="1">
      <alignment horizontal="left"/>
    </xf>
    <xf numFmtId="1" fontId="93" fillId="0" borderId="0" xfId="2685" applyNumberFormat="1" applyFont="1" applyBorder="1" applyAlignment="1">
      <alignment horizontal="right"/>
    </xf>
    <xf numFmtId="1" fontId="99" fillId="0" borderId="0" xfId="2685" applyNumberFormat="1" applyFont="1" applyBorder="1" applyAlignment="1">
      <alignment horizontal="right"/>
    </xf>
    <xf numFmtId="183" fontId="99" fillId="0" borderId="0" xfId="2685" applyNumberFormat="1" applyFont="1" applyBorder="1" applyAlignment="1">
      <alignment horizontal="right" indent="1"/>
    </xf>
    <xf numFmtId="0" fontId="70" fillId="0" borderId="0" xfId="2688" applyFont="1" applyFill="1" applyBorder="1" applyAlignment="1">
      <alignment horizontal="left" indent="1"/>
    </xf>
    <xf numFmtId="183" fontId="70" fillId="0" borderId="0" xfId="2685" applyNumberFormat="1" applyFont="1" applyBorder="1" applyAlignment="1">
      <alignment horizontal="right"/>
    </xf>
    <xf numFmtId="1" fontId="70" fillId="0" borderId="0" xfId="2685" applyNumberFormat="1" applyFont="1" applyBorder="1" applyAlignment="1">
      <alignment horizontal="right"/>
    </xf>
    <xf numFmtId="0" fontId="93" fillId="0" borderId="0" xfId="2676" applyFont="1" applyBorder="1"/>
    <xf numFmtId="183" fontId="70" fillId="0" borderId="0" xfId="2683" applyNumberFormat="1" applyFont="1" applyFill="1" applyBorder="1" applyAlignment="1">
      <alignment horizontal="right"/>
    </xf>
    <xf numFmtId="183" fontId="70" fillId="0" borderId="0" xfId="2683" applyNumberFormat="1" applyFont="1" applyAlignment="1">
      <alignment horizontal="right" indent="1"/>
    </xf>
    <xf numFmtId="0" fontId="70" fillId="0" borderId="0" xfId="2667" applyFont="1" applyBorder="1"/>
    <xf numFmtId="0" fontId="70" fillId="0" borderId="0" xfId="2667" applyFont="1" applyFill="1" applyBorder="1" applyAlignment="1">
      <alignment horizontal="left" indent="1"/>
    </xf>
    <xf numFmtId="1" fontId="70" fillId="0" borderId="0" xfId="2683" applyNumberFormat="1" applyFont="1" applyFill="1" applyBorder="1" applyAlignment="1">
      <alignment horizontal="right"/>
    </xf>
    <xf numFmtId="1" fontId="70" fillId="0" borderId="0" xfId="2683" applyNumberFormat="1" applyFont="1" applyFill="1" applyAlignment="1">
      <alignment horizontal="right"/>
    </xf>
    <xf numFmtId="0" fontId="70" fillId="0" borderId="0" xfId="2683" applyFont="1" applyFill="1"/>
    <xf numFmtId="0" fontId="70" fillId="0" borderId="1" xfId="2683" applyNumberFormat="1" applyFont="1" applyBorder="1" applyAlignment="1">
      <alignment horizontal="center" vertical="center" wrapText="1"/>
    </xf>
    <xf numFmtId="0" fontId="92" fillId="0" borderId="0" xfId="2670" applyNumberFormat="1" applyFont="1" applyFill="1" applyBorder="1"/>
    <xf numFmtId="0" fontId="70" fillId="0" borderId="0" xfId="2670" applyFont="1" applyFill="1" applyBorder="1"/>
    <xf numFmtId="183" fontId="99" fillId="0" borderId="0" xfId="2685" applyNumberFormat="1" applyFont="1" applyBorder="1" applyAlignment="1">
      <alignment horizontal="right" indent="2"/>
    </xf>
    <xf numFmtId="0" fontId="70" fillId="0" borderId="0" xfId="2674" applyFont="1" applyFill="1" applyBorder="1"/>
    <xf numFmtId="1" fontId="70" fillId="0" borderId="0" xfId="2685" applyNumberFormat="1" applyFont="1" applyBorder="1" applyAlignment="1">
      <alignment horizontal="right" indent="1"/>
    </xf>
    <xf numFmtId="1" fontId="98" fillId="0" borderId="0" xfId="2685" applyNumberFormat="1" applyFont="1" applyBorder="1" applyAlignment="1">
      <alignment horizontal="right" indent="1"/>
    </xf>
    <xf numFmtId="0" fontId="70" fillId="0" borderId="0" xfId="2689" applyFont="1" applyFill="1"/>
    <xf numFmtId="0" fontId="92" fillId="0" borderId="0" xfId="2670" applyFont="1" applyFill="1" applyBorder="1"/>
    <xf numFmtId="1" fontId="70" fillId="0" borderId="0" xfId="2683" applyNumberFormat="1" applyFont="1" applyFill="1" applyAlignment="1">
      <alignment horizontal="right" indent="1"/>
    </xf>
    <xf numFmtId="183" fontId="70" fillId="0" borderId="0" xfId="2683" applyNumberFormat="1" applyFont="1" applyAlignment="1">
      <alignment horizontal="right" indent="2"/>
    </xf>
    <xf numFmtId="0" fontId="70" fillId="0" borderId="0" xfId="2539" applyFont="1" applyFill="1" applyBorder="1" applyAlignment="1">
      <alignment horizontal="left" indent="1"/>
    </xf>
    <xf numFmtId="183" fontId="70" fillId="0" borderId="0" xfId="2683" applyNumberFormat="1" applyFont="1" applyFill="1" applyBorder="1" applyAlignment="1">
      <alignment horizontal="right" indent="1"/>
    </xf>
    <xf numFmtId="1" fontId="70" fillId="0" borderId="0" xfId="2683" applyNumberFormat="1" applyFont="1" applyFill="1" applyBorder="1" applyAlignment="1">
      <alignment horizontal="right" indent="1"/>
    </xf>
    <xf numFmtId="0" fontId="70" fillId="0" borderId="0" xfId="0" applyFont="1" applyBorder="1" applyAlignment="1">
      <alignment wrapText="1"/>
    </xf>
    <xf numFmtId="0" fontId="100" fillId="0" borderId="0" xfId="0" applyFont="1" applyBorder="1" applyAlignment="1">
      <alignment wrapText="1"/>
    </xf>
    <xf numFmtId="0" fontId="70" fillId="0" borderId="0" xfId="0" quotePrefix="1" applyFont="1" applyBorder="1" applyAlignment="1">
      <alignment wrapText="1"/>
    </xf>
    <xf numFmtId="0" fontId="92" fillId="0" borderId="0" xfId="2676" applyFont="1" applyBorder="1" applyAlignment="1"/>
    <xf numFmtId="0" fontId="70" fillId="0" borderId="0" xfId="2670" applyFont="1" applyFill="1" applyBorder="1" applyAlignment="1"/>
    <xf numFmtId="0" fontId="70" fillId="0" borderId="0" xfId="2674" applyFont="1" applyFill="1" applyBorder="1" applyAlignment="1"/>
    <xf numFmtId="0" fontId="93" fillId="0" borderId="1" xfId="2683" applyNumberFormat="1" applyFont="1" applyBorder="1" applyAlignment="1">
      <alignment horizontal="right" vertical="center"/>
    </xf>
    <xf numFmtId="0" fontId="70" fillId="0" borderId="0" xfId="2683" applyFont="1" applyAlignment="1">
      <alignment vertical="center"/>
    </xf>
    <xf numFmtId="0" fontId="92" fillId="0" borderId="0" xfId="2673" applyFont="1" applyBorder="1" applyAlignment="1"/>
    <xf numFmtId="0" fontId="92" fillId="0" borderId="0" xfId="2667" applyFont="1" applyBorder="1" applyAlignment="1">
      <alignment horizontal="left"/>
    </xf>
    <xf numFmtId="0" fontId="92" fillId="0" borderId="0" xfId="2673" applyFont="1" applyBorder="1" applyAlignment="1">
      <alignment horizontal="center"/>
    </xf>
    <xf numFmtId="0" fontId="70" fillId="0" borderId="0" xfId="2673" applyFont="1" applyBorder="1"/>
    <xf numFmtId="0" fontId="95" fillId="0" borderId="0" xfId="0" applyFont="1" applyBorder="1" applyAlignment="1">
      <alignment wrapText="1"/>
    </xf>
    <xf numFmtId="0" fontId="70" fillId="0" borderId="1" xfId="2673" applyFont="1" applyBorder="1"/>
    <xf numFmtId="0" fontId="93" fillId="0" borderId="0" xfId="2673" applyFont="1" applyBorder="1" applyAlignment="1">
      <alignment horizontal="right"/>
    </xf>
    <xf numFmtId="0" fontId="70" fillId="0" borderId="0" xfId="2673" applyFont="1" applyBorder="1" applyAlignment="1"/>
    <xf numFmtId="0" fontId="95" fillId="0" borderId="2" xfId="0" applyFont="1" applyBorder="1" applyAlignment="1">
      <alignment horizontal="center" vertical="center" wrapText="1"/>
    </xf>
    <xf numFmtId="183" fontId="70" fillId="0" borderId="0" xfId="2673" applyNumberFormat="1" applyFont="1" applyBorder="1" applyAlignment="1">
      <alignment horizontal="right" indent="1"/>
    </xf>
    <xf numFmtId="183" fontId="70" fillId="0" borderId="0" xfId="2673" applyNumberFormat="1" applyFont="1" applyBorder="1" applyAlignment="1">
      <alignment horizontal="right" indent="3"/>
    </xf>
    <xf numFmtId="0" fontId="95" fillId="0" borderId="0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3" fillId="0" borderId="0" xfId="2673" applyFont="1" applyBorder="1" applyAlignment="1"/>
    <xf numFmtId="0" fontId="95" fillId="0" borderId="0" xfId="0" applyFont="1" applyAlignment="1">
      <alignment wrapText="1"/>
    </xf>
    <xf numFmtId="0" fontId="100" fillId="0" borderId="0" xfId="2673" applyFont="1" applyBorder="1" applyAlignment="1"/>
    <xf numFmtId="0" fontId="93" fillId="0" borderId="0" xfId="2673" quotePrefix="1" applyFont="1" applyBorder="1" applyAlignment="1">
      <alignment horizontal="left"/>
    </xf>
    <xf numFmtId="0" fontId="70" fillId="0" borderId="0" xfId="2673" applyFont="1" applyBorder="1" applyAlignment="1">
      <alignment horizontal="left"/>
    </xf>
    <xf numFmtId="1" fontId="70" fillId="0" borderId="0" xfId="2668" applyNumberFormat="1" applyFont="1" applyAlignment="1">
      <alignment horizontal="right"/>
    </xf>
    <xf numFmtId="2" fontId="70" fillId="0" borderId="0" xfId="0" applyNumberFormat="1" applyFont="1" applyBorder="1" applyAlignment="1"/>
    <xf numFmtId="2" fontId="70" fillId="0" borderId="0" xfId="0" applyNumberFormat="1" applyFont="1" applyBorder="1" applyAlignment="1">
      <alignment wrapText="1"/>
    </xf>
    <xf numFmtId="0" fontId="70" fillId="0" borderId="0" xfId="0" applyFont="1" applyBorder="1" applyAlignment="1"/>
    <xf numFmtId="0" fontId="92" fillId="0" borderId="0" xfId="2673" applyFont="1" applyBorder="1"/>
    <xf numFmtId="0" fontId="70" fillId="0" borderId="0" xfId="2671" applyFont="1" applyBorder="1"/>
    <xf numFmtId="0" fontId="70" fillId="0" borderId="0" xfId="2682" applyFont="1"/>
    <xf numFmtId="0" fontId="70" fillId="0" borderId="2" xfId="2671" applyFont="1" applyBorder="1"/>
    <xf numFmtId="0" fontId="92" fillId="0" borderId="0" xfId="2671" applyFont="1" applyBorder="1" applyAlignment="1">
      <alignment horizontal="left"/>
    </xf>
    <xf numFmtId="0" fontId="93" fillId="0" borderId="0" xfId="2671" applyFont="1" applyBorder="1" applyAlignment="1">
      <alignment horizontal="right"/>
    </xf>
    <xf numFmtId="0" fontId="70" fillId="0" borderId="0" xfId="2671" applyNumberFormat="1" applyFont="1" applyBorder="1" applyAlignment="1">
      <alignment horizontal="center" vertical="center"/>
    </xf>
    <xf numFmtId="0" fontId="70" fillId="0" borderId="0" xfId="2671" quotePrefix="1" applyNumberFormat="1" applyFont="1" applyBorder="1" applyAlignment="1">
      <alignment horizontal="center" vertical="center"/>
    </xf>
    <xf numFmtId="0" fontId="70" fillId="0" borderId="0" xfId="2671" applyFont="1" applyBorder="1" applyAlignment="1">
      <alignment vertical="center"/>
    </xf>
    <xf numFmtId="0" fontId="70" fillId="0" borderId="0" xfId="2671" applyFont="1" applyBorder="1" applyAlignment="1">
      <alignment horizontal="center" vertical="center"/>
    </xf>
    <xf numFmtId="0" fontId="70" fillId="0" borderId="1" xfId="2682" applyFont="1" applyBorder="1" applyAlignment="1">
      <alignment vertical="center"/>
    </xf>
    <xf numFmtId="0" fontId="70" fillId="0" borderId="1" xfId="2682" applyFont="1" applyBorder="1" applyAlignment="1">
      <alignment horizontal="right" vertical="center"/>
    </xf>
    <xf numFmtId="2" fontId="70" fillId="0" borderId="0" xfId="2682" applyNumberFormat="1" applyFont="1"/>
    <xf numFmtId="2" fontId="70" fillId="0" borderId="0" xfId="2682" applyNumberFormat="1" applyFont="1" applyAlignment="1">
      <alignment horizontal="right" indent="1"/>
    </xf>
    <xf numFmtId="0" fontId="70" fillId="0" borderId="0" xfId="2671" applyFont="1" applyBorder="1" applyAlignment="1"/>
    <xf numFmtId="0" fontId="100" fillId="0" borderId="0" xfId="2671" applyFont="1" applyBorder="1" applyAlignment="1"/>
    <xf numFmtId="2" fontId="92" fillId="0" borderId="0" xfId="2675" applyNumberFormat="1" applyFont="1" applyBorder="1" applyAlignment="1">
      <alignment horizontal="right"/>
    </xf>
    <xf numFmtId="183" fontId="92" fillId="0" borderId="0" xfId="2671" applyNumberFormat="1" applyFont="1" applyBorder="1" applyAlignment="1">
      <alignment horizontal="center"/>
    </xf>
    <xf numFmtId="0" fontId="92" fillId="0" borderId="0" xfId="2326" applyNumberFormat="1" applyFont="1" applyFill="1" applyBorder="1" applyAlignment="1"/>
    <xf numFmtId="0" fontId="70" fillId="0" borderId="0" xfId="2326" applyFont="1" applyFill="1"/>
    <xf numFmtId="0" fontId="70" fillId="0" borderId="1" xfId="2326" applyFont="1" applyFill="1" applyBorder="1"/>
    <xf numFmtId="0" fontId="92" fillId="0" borderId="0" xfId="2326" applyFont="1" applyFill="1"/>
    <xf numFmtId="0" fontId="92" fillId="0" borderId="0" xfId="2672" applyNumberFormat="1" applyFont="1" applyBorder="1" applyAlignment="1"/>
    <xf numFmtId="0" fontId="95" fillId="0" borderId="0" xfId="2686" applyFont="1"/>
    <xf numFmtId="0" fontId="92" fillId="0" borderId="0" xfId="2681" applyNumberFormat="1" applyFont="1" applyBorder="1" applyAlignment="1">
      <alignment horizontal="left"/>
    </xf>
    <xf numFmtId="0" fontId="70" fillId="0" borderId="0" xfId="2681" applyFont="1" applyBorder="1" applyAlignment="1">
      <alignment horizontal="left"/>
    </xf>
    <xf numFmtId="0" fontId="70" fillId="0" borderId="0" xfId="2681" applyFont="1" applyBorder="1"/>
    <xf numFmtId="0" fontId="70" fillId="0" borderId="0" xfId="2681" applyFont="1" applyBorder="1" applyAlignment="1">
      <alignment horizontal="center"/>
    </xf>
    <xf numFmtId="0" fontId="93" fillId="0" borderId="0" xfId="2681" applyNumberFormat="1" applyFont="1" applyBorder="1" applyAlignment="1">
      <alignment horizontal="right"/>
    </xf>
    <xf numFmtId="0" fontId="70" fillId="0" borderId="2" xfId="2681" applyFont="1" applyBorder="1" applyAlignment="1">
      <alignment vertical="center" wrapText="1"/>
    </xf>
    <xf numFmtId="0" fontId="95" fillId="0" borderId="2" xfId="2668" applyFont="1" applyBorder="1" applyAlignment="1">
      <alignment horizontal="center" vertical="center" wrapText="1"/>
    </xf>
    <xf numFmtId="0" fontId="70" fillId="0" borderId="0" xfId="2681" applyFont="1" applyBorder="1" applyAlignment="1">
      <alignment vertical="center" wrapText="1"/>
    </xf>
    <xf numFmtId="0" fontId="95" fillId="0" borderId="0" xfId="2668" applyFont="1" applyBorder="1" applyAlignment="1">
      <alignment horizontal="center" vertical="center" wrapText="1"/>
    </xf>
    <xf numFmtId="0" fontId="70" fillId="0" borderId="0" xfId="2681" applyFont="1" applyBorder="1" applyAlignment="1">
      <alignment horizontal="center" vertical="top" wrapText="1"/>
    </xf>
    <xf numFmtId="1" fontId="70" fillId="0" borderId="0" xfId="2677" applyNumberFormat="1" applyFont="1" applyFill="1" applyBorder="1" applyAlignment="1">
      <alignment horizontal="center" vertical="top" wrapText="1"/>
    </xf>
    <xf numFmtId="0" fontId="70" fillId="0" borderId="0" xfId="2673" applyFont="1" applyBorder="1" applyAlignment="1">
      <alignment horizontal="center" vertical="top" wrapText="1"/>
    </xf>
    <xf numFmtId="0" fontId="92" fillId="0" borderId="0" xfId="2679" applyNumberFormat="1" applyFont="1" applyBorder="1" applyAlignment="1">
      <alignment horizontal="left"/>
    </xf>
    <xf numFmtId="0" fontId="70" fillId="0" borderId="0" xfId="2679" applyFont="1" applyBorder="1" applyAlignment="1">
      <alignment horizontal="left"/>
    </xf>
    <xf numFmtId="0" fontId="70" fillId="0" borderId="0" xfId="2679" applyNumberFormat="1" applyFont="1" applyBorder="1" applyAlignment="1">
      <alignment horizontal="left"/>
    </xf>
    <xf numFmtId="0" fontId="92" fillId="0" borderId="0" xfId="2679" applyNumberFormat="1" applyFont="1" applyBorder="1" applyAlignment="1"/>
    <xf numFmtId="0" fontId="70" fillId="0" borderId="0" xfId="2679" applyFont="1" applyBorder="1" applyAlignment="1"/>
    <xf numFmtId="0" fontId="95" fillId="0" borderId="0" xfId="2686" applyFont="1" applyFill="1"/>
    <xf numFmtId="0" fontId="95" fillId="0" borderId="0" xfId="2437" applyFont="1"/>
    <xf numFmtId="0" fontId="70" fillId="0" borderId="0" xfId="2672" applyFont="1" applyBorder="1" applyAlignment="1">
      <alignment vertical="center"/>
    </xf>
    <xf numFmtId="0" fontId="70" fillId="0" borderId="0" xfId="2679" applyNumberFormat="1" applyFont="1" applyBorder="1" applyAlignment="1"/>
    <xf numFmtId="0" fontId="97" fillId="0" borderId="0" xfId="2668" applyFont="1"/>
    <xf numFmtId="0" fontId="95" fillId="0" borderId="0" xfId="2668" applyFont="1"/>
    <xf numFmtId="0" fontId="95" fillId="0" borderId="2" xfId="2668" applyFont="1" applyBorder="1"/>
    <xf numFmtId="0" fontId="101" fillId="0" borderId="2" xfId="0" applyFont="1" applyBorder="1" applyAlignment="1">
      <alignment horizontal="center" vertical="center" wrapText="1"/>
    </xf>
    <xf numFmtId="0" fontId="95" fillId="0" borderId="0" xfId="2668" applyFont="1" applyBorder="1"/>
    <xf numFmtId="0" fontId="101" fillId="0" borderId="1" xfId="0" applyFont="1" applyBorder="1" applyAlignment="1">
      <alignment horizontal="center" vertical="center" wrapText="1"/>
    </xf>
    <xf numFmtId="0" fontId="101" fillId="0" borderId="0" xfId="0" applyFont="1" applyBorder="1" applyAlignment="1">
      <alignment horizontal="center" vertical="center" wrapText="1"/>
    </xf>
    <xf numFmtId="0" fontId="95" fillId="0" borderId="0" xfId="2668" applyFont="1" applyAlignment="1">
      <alignment horizontal="center"/>
    </xf>
    <xf numFmtId="49" fontId="95" fillId="0" borderId="0" xfId="0" applyNumberFormat="1" applyFont="1" applyFill="1" applyBorder="1" applyAlignment="1">
      <alignment horizontal="left" wrapText="1" indent="1"/>
    </xf>
    <xf numFmtId="3" fontId="70" fillId="0" borderId="0" xfId="2665" applyNumberFormat="1" applyFont="1" applyFill="1" applyBorder="1"/>
    <xf numFmtId="3" fontId="70" fillId="0" borderId="0" xfId="2664" applyNumberFormat="1" applyFont="1" applyFill="1" applyBorder="1" applyAlignment="1">
      <alignment horizontal="right" indent="1"/>
    </xf>
    <xf numFmtId="3" fontId="70" fillId="0" borderId="0" xfId="1" applyNumberFormat="1" applyFont="1" applyFill="1"/>
    <xf numFmtId="3" fontId="104" fillId="0" borderId="0" xfId="2685" applyNumberFormat="1" applyFont="1" applyBorder="1" applyAlignment="1">
      <alignment horizontal="right"/>
    </xf>
    <xf numFmtId="0" fontId="70" fillId="0" borderId="0" xfId="2683" applyFont="1" applyAlignment="1">
      <alignment horizontal="center"/>
    </xf>
    <xf numFmtId="3" fontId="70" fillId="0" borderId="0" xfId="2683" applyNumberFormat="1" applyFont="1"/>
    <xf numFmtId="3" fontId="92" fillId="0" borderId="0" xfId="2683" applyNumberFormat="1" applyFont="1"/>
    <xf numFmtId="4" fontId="70" fillId="0" borderId="0" xfId="2683" applyNumberFormat="1" applyFont="1" applyFill="1" applyAlignment="1">
      <alignment horizontal="right" indent="1"/>
    </xf>
    <xf numFmtId="4" fontId="70" fillId="0" borderId="0" xfId="2683" applyNumberFormat="1" applyFont="1" applyAlignment="1">
      <alignment horizontal="right" indent="2"/>
    </xf>
    <xf numFmtId="4" fontId="70" fillId="0" borderId="0" xfId="2683" applyNumberFormat="1" applyFont="1" applyFill="1" applyBorder="1" applyAlignment="1">
      <alignment horizontal="right" indent="1"/>
    </xf>
    <xf numFmtId="4" fontId="70" fillId="0" borderId="0" xfId="2683" applyNumberFormat="1" applyFont="1"/>
    <xf numFmtId="2" fontId="70" fillId="0" borderId="0" xfId="2410" applyNumberFormat="1" applyFont="1" applyFill="1"/>
    <xf numFmtId="2" fontId="70" fillId="0" borderId="0" xfId="2664" applyNumberFormat="1" applyFont="1" applyFill="1" applyBorder="1" applyAlignment="1">
      <alignment horizontal="right" indent="1"/>
    </xf>
    <xf numFmtId="3" fontId="70" fillId="0" borderId="0" xfId="2664" applyNumberFormat="1" applyFont="1" applyFill="1" applyBorder="1" applyAlignment="1"/>
    <xf numFmtId="4" fontId="70" fillId="0" borderId="0" xfId="2664" applyNumberFormat="1" applyFont="1" applyFill="1" applyBorder="1" applyAlignment="1">
      <alignment horizontal="right" indent="1"/>
    </xf>
    <xf numFmtId="4" fontId="70" fillId="0" borderId="0" xfId="2664" applyNumberFormat="1" applyFont="1" applyFill="1" applyBorder="1" applyAlignment="1">
      <alignment horizontal="right" indent="2"/>
    </xf>
    <xf numFmtId="3" fontId="70" fillId="0" borderId="0" xfId="2683" applyNumberFormat="1" applyFont="1" applyAlignment="1">
      <alignment horizontal="right"/>
    </xf>
    <xf numFmtId="3" fontId="70" fillId="0" borderId="0" xfId="2673" applyNumberFormat="1" applyFont="1" applyBorder="1" applyAlignment="1"/>
    <xf numFmtId="4" fontId="70" fillId="0" borderId="0" xfId="2673" applyNumberFormat="1" applyFont="1" applyBorder="1" applyAlignment="1">
      <alignment horizontal="right" indent="2"/>
    </xf>
    <xf numFmtId="3" fontId="97" fillId="0" borderId="0" xfId="0" applyNumberFormat="1" applyFont="1" applyAlignment="1">
      <alignment wrapText="1"/>
    </xf>
    <xf numFmtId="4" fontId="92" fillId="0" borderId="0" xfId="2673" applyNumberFormat="1" applyFont="1" applyBorder="1" applyAlignment="1">
      <alignment horizontal="right" indent="2"/>
    </xf>
    <xf numFmtId="3" fontId="92" fillId="0" borderId="0" xfId="2673" applyNumberFormat="1" applyFont="1" applyBorder="1" applyAlignment="1">
      <alignment horizontal="right" indent="1"/>
    </xf>
    <xf numFmtId="0" fontId="70" fillId="0" borderId="0" xfId="2673" applyFont="1" applyBorder="1" applyAlignment="1">
      <alignment horizontal="right" indent="1"/>
    </xf>
    <xf numFmtId="0" fontId="70" fillId="0" borderId="0" xfId="1" applyFont="1" applyBorder="1" applyAlignment="1">
      <alignment horizontal="center" vertical="center" wrapText="1"/>
    </xf>
    <xf numFmtId="0" fontId="94" fillId="0" borderId="0" xfId="2673" applyFont="1" applyBorder="1" applyAlignment="1">
      <alignment horizontal="center"/>
    </xf>
    <xf numFmtId="3" fontId="70" fillId="0" borderId="0" xfId="2410" applyNumberFormat="1" applyFont="1" applyFill="1"/>
    <xf numFmtId="0" fontId="70" fillId="0" borderId="0" xfId="1" applyFont="1" applyBorder="1" applyAlignment="1">
      <alignment horizontal="center" vertical="center" wrapText="1"/>
    </xf>
    <xf numFmtId="0" fontId="94" fillId="0" borderId="0" xfId="2673" applyFont="1" applyBorder="1" applyAlignment="1">
      <alignment horizontal="center"/>
    </xf>
    <xf numFmtId="3" fontId="92" fillId="0" borderId="0" xfId="2673" applyNumberFormat="1" applyFont="1" applyBorder="1" applyAlignment="1"/>
    <xf numFmtId="0" fontId="70" fillId="0" borderId="0" xfId="2673" applyFont="1" applyBorder="1" applyAlignment="1">
      <alignment horizontal="center"/>
    </xf>
    <xf numFmtId="2" fontId="70" fillId="0" borderId="0" xfId="2673" applyNumberFormat="1" applyFont="1" applyBorder="1" applyAlignment="1">
      <alignment horizontal="center"/>
    </xf>
    <xf numFmtId="3" fontId="92" fillId="0" borderId="0" xfId="2673" applyNumberFormat="1" applyFont="1" applyBorder="1" applyAlignment="1">
      <alignment horizontal="right"/>
    </xf>
    <xf numFmtId="3" fontId="70" fillId="0" borderId="0" xfId="2673" applyNumberFormat="1" applyFont="1" applyBorder="1" applyAlignment="1">
      <alignment horizontal="right"/>
    </xf>
    <xf numFmtId="3" fontId="95" fillId="0" borderId="0" xfId="0" applyNumberFormat="1" applyFont="1" applyAlignment="1">
      <alignment wrapText="1"/>
    </xf>
    <xf numFmtId="2" fontId="70" fillId="0" borderId="0" xfId="1" applyNumberFormat="1" applyFont="1" applyBorder="1" applyAlignment="1">
      <alignment horizontal="right" wrapText="1"/>
    </xf>
    <xf numFmtId="2" fontId="92" fillId="0" borderId="0" xfId="1" applyNumberFormat="1" applyFont="1" applyBorder="1" applyAlignment="1">
      <alignment horizontal="right" wrapText="1"/>
    </xf>
    <xf numFmtId="2" fontId="70" fillId="0" borderId="0" xfId="2673" applyNumberFormat="1" applyFont="1" applyBorder="1" applyAlignment="1"/>
    <xf numFmtId="2" fontId="92" fillId="0" borderId="0" xfId="2673" applyNumberFormat="1" applyFont="1" applyBorder="1" applyAlignment="1"/>
    <xf numFmtId="2" fontId="92" fillId="0" borderId="0" xfId="1" applyNumberFormat="1" applyFont="1" applyBorder="1" applyAlignment="1">
      <alignment horizontal="right" wrapText="1" indent="1"/>
    </xf>
    <xf numFmtId="2" fontId="70" fillId="0" borderId="0" xfId="1" applyNumberFormat="1" applyFont="1" applyBorder="1" applyAlignment="1">
      <alignment horizontal="right" wrapText="1" indent="1"/>
    </xf>
    <xf numFmtId="2" fontId="92" fillId="0" borderId="0" xfId="1" applyNumberFormat="1" applyFont="1" applyBorder="1" applyAlignment="1">
      <alignment horizontal="right" wrapText="1" indent="2"/>
    </xf>
    <xf numFmtId="2" fontId="70" fillId="0" borderId="0" xfId="1" applyNumberFormat="1" applyFont="1" applyBorder="1" applyAlignment="1">
      <alignment horizontal="right" wrapText="1" indent="2"/>
    </xf>
    <xf numFmtId="2" fontId="92" fillId="0" borderId="0" xfId="2673" applyNumberFormat="1" applyFont="1" applyBorder="1" applyAlignment="1">
      <alignment horizontal="center"/>
    </xf>
    <xf numFmtId="3" fontId="70" fillId="0" borderId="0" xfId="2326" applyNumberFormat="1" applyFont="1" applyFill="1"/>
    <xf numFmtId="4" fontId="70" fillId="0" borderId="0" xfId="2326" applyNumberFormat="1" applyFont="1" applyFill="1"/>
    <xf numFmtId="3" fontId="92" fillId="0" borderId="0" xfId="2326" applyNumberFormat="1" applyFont="1" applyFill="1"/>
    <xf numFmtId="3" fontId="70" fillId="0" borderId="0" xfId="2326" applyNumberFormat="1" applyFont="1" applyFill="1" applyAlignment="1">
      <alignment horizontal="right"/>
    </xf>
    <xf numFmtId="3" fontId="70" fillId="0" borderId="0" xfId="1" applyNumberFormat="1" applyFont="1"/>
    <xf numFmtId="3" fontId="92" fillId="0" borderId="0" xfId="2681" applyNumberFormat="1" applyFont="1" applyBorder="1" applyAlignment="1">
      <alignment horizontal="right" indent="1"/>
    </xf>
    <xf numFmtId="3" fontId="70" fillId="0" borderId="0" xfId="2681" applyNumberFormat="1" applyFont="1" applyFill="1" applyBorder="1" applyAlignment="1">
      <alignment horizontal="right" indent="1"/>
    </xf>
    <xf numFmtId="3" fontId="70" fillId="0" borderId="0" xfId="2681" applyNumberFormat="1" applyFont="1" applyBorder="1" applyAlignment="1">
      <alignment horizontal="right" indent="1"/>
    </xf>
    <xf numFmtId="3" fontId="92" fillId="0" borderId="0" xfId="2681" applyNumberFormat="1" applyFont="1" applyFill="1" applyBorder="1" applyAlignment="1">
      <alignment horizontal="right" indent="1"/>
    </xf>
    <xf numFmtId="3" fontId="95" fillId="0" borderId="0" xfId="2686" applyNumberFormat="1" applyFont="1"/>
    <xf numFmtId="3" fontId="70" fillId="0" borderId="0" xfId="2681" applyNumberFormat="1" applyFont="1" applyBorder="1"/>
    <xf numFmtId="4" fontId="70" fillId="0" borderId="0" xfId="2681" applyNumberFormat="1" applyFont="1" applyBorder="1" applyAlignment="1">
      <alignment horizontal="right" indent="1"/>
    </xf>
    <xf numFmtId="4" fontId="95" fillId="0" borderId="0" xfId="2686" applyNumberFormat="1" applyFont="1"/>
    <xf numFmtId="4" fontId="70" fillId="0" borderId="0" xfId="2681" applyNumberFormat="1" applyFont="1" applyBorder="1"/>
    <xf numFmtId="4" fontId="92" fillId="0" borderId="0" xfId="2681" applyNumberFormat="1" applyFont="1" applyBorder="1" applyAlignment="1">
      <alignment horizontal="right" indent="2"/>
    </xf>
    <xf numFmtId="3" fontId="95" fillId="0" borderId="0" xfId="2686" applyNumberFormat="1" applyFont="1" applyFill="1"/>
    <xf numFmtId="3" fontId="95" fillId="0" borderId="0" xfId="2686" applyNumberFormat="1" applyFont="1" applyAlignment="1">
      <alignment horizontal="right" indent="1"/>
    </xf>
    <xf numFmtId="3" fontId="70" fillId="0" borderId="0" xfId="2681" applyNumberFormat="1" applyFont="1" applyBorder="1" applyAlignment="1">
      <alignment horizontal="right" indent="2"/>
    </xf>
    <xf numFmtId="2" fontId="70" fillId="0" borderId="0" xfId="2683" applyNumberFormat="1" applyFont="1"/>
    <xf numFmtId="3" fontId="70" fillId="0" borderId="0" xfId="2672" applyNumberFormat="1" applyFont="1"/>
    <xf numFmtId="0" fontId="70" fillId="0" borderId="0" xfId="2672" applyFont="1" applyAlignment="1">
      <alignment horizontal="center"/>
    </xf>
    <xf numFmtId="4" fontId="70" fillId="0" borderId="0" xfId="2672" applyNumberFormat="1" applyFont="1"/>
    <xf numFmtId="3" fontId="92" fillId="0" borderId="0" xfId="2672" applyNumberFormat="1" applyFont="1"/>
    <xf numFmtId="4" fontId="92" fillId="0" borderId="0" xfId="2672" applyNumberFormat="1" applyFont="1"/>
    <xf numFmtId="0" fontId="92" fillId="0" borderId="0" xfId="2672" applyFont="1"/>
    <xf numFmtId="4" fontId="92" fillId="0" borderId="0" xfId="2664" applyNumberFormat="1" applyFont="1" applyFill="1" applyBorder="1" applyAlignment="1">
      <alignment horizontal="right" indent="3"/>
    </xf>
    <xf numFmtId="4" fontId="70" fillId="0" borderId="0" xfId="2664" applyNumberFormat="1" applyFont="1" applyFill="1" applyBorder="1" applyAlignment="1">
      <alignment horizontal="right" indent="3"/>
    </xf>
    <xf numFmtId="200" fontId="70" fillId="0" borderId="0" xfId="2692" applyNumberFormat="1" applyFont="1"/>
    <xf numFmtId="43" fontId="70" fillId="0" borderId="0" xfId="1" applyNumberFormat="1" applyFont="1"/>
    <xf numFmtId="0" fontId="70" fillId="0" borderId="0" xfId="2682" applyFont="1" applyBorder="1" applyAlignment="1"/>
    <xf numFmtId="2" fontId="70" fillId="0" borderId="0" xfId="2682" applyNumberFormat="1" applyFont="1" applyBorder="1" applyAlignment="1"/>
    <xf numFmtId="2" fontId="70" fillId="0" borderId="0" xfId="2682" applyNumberFormat="1" applyFont="1" applyBorder="1" applyAlignment="1">
      <alignment horizontal="right"/>
    </xf>
    <xf numFmtId="0" fontId="100" fillId="0" borderId="0" xfId="1" applyFont="1" applyBorder="1"/>
    <xf numFmtId="2" fontId="70" fillId="0" borderId="0" xfId="2665" applyNumberFormat="1" applyFont="1" applyFill="1" applyBorder="1"/>
    <xf numFmtId="0" fontId="70" fillId="0" borderId="1" xfId="1" applyFont="1" applyBorder="1" applyAlignment="1">
      <alignment horizontal="center" vertical="center" wrapText="1"/>
    </xf>
    <xf numFmtId="0" fontId="97" fillId="0" borderId="0" xfId="2410" applyFont="1"/>
    <xf numFmtId="0" fontId="95" fillId="0" borderId="0" xfId="2410" applyFont="1" applyAlignment="1">
      <alignment horizontal="left" indent="1"/>
    </xf>
    <xf numFmtId="0" fontId="70" fillId="0" borderId="0" xfId="2410" applyFont="1" applyFill="1" applyAlignment="1"/>
    <xf numFmtId="49" fontId="97" fillId="0" borderId="0" xfId="0" applyNumberFormat="1" applyFont="1" applyBorder="1" applyAlignment="1">
      <alignment wrapText="1"/>
    </xf>
    <xf numFmtId="49" fontId="95" fillId="0" borderId="0" xfId="0" applyNumberFormat="1" applyFont="1" applyBorder="1" applyAlignment="1">
      <alignment horizontal="left" wrapText="1" indent="1"/>
    </xf>
    <xf numFmtId="0" fontId="32" fillId="0" borderId="0" xfId="0" applyFont="1" applyFill="1"/>
    <xf numFmtId="0" fontId="70" fillId="0" borderId="1" xfId="0" applyFont="1" applyFill="1" applyBorder="1"/>
    <xf numFmtId="0" fontId="93" fillId="0" borderId="1" xfId="0" applyFont="1" applyFill="1" applyBorder="1" applyAlignment="1">
      <alignment horizontal="right"/>
    </xf>
    <xf numFmtId="0" fontId="70" fillId="0" borderId="0" xfId="1" applyFont="1" applyBorder="1" applyAlignment="1">
      <alignment horizontal="center" vertical="center" wrapText="1"/>
    </xf>
    <xf numFmtId="3" fontId="103" fillId="0" borderId="0" xfId="2683" applyNumberFormat="1" applyFont="1" applyBorder="1"/>
    <xf numFmtId="3" fontId="104" fillId="0" borderId="0" xfId="2683" applyNumberFormat="1" applyFont="1" applyBorder="1"/>
    <xf numFmtId="0" fontId="104" fillId="0" borderId="0" xfId="2683" applyFont="1" applyBorder="1" applyAlignment="1">
      <alignment horizontal="right"/>
    </xf>
    <xf numFmtId="0" fontId="92" fillId="0" borderId="0" xfId="2683" applyFont="1" applyAlignment="1">
      <alignment horizontal="center"/>
    </xf>
    <xf numFmtId="3" fontId="104" fillId="0" borderId="0" xfId="2683" applyNumberFormat="1" applyFont="1"/>
    <xf numFmtId="3" fontId="104" fillId="0" borderId="0" xfId="2683" applyNumberFormat="1" applyFont="1" applyAlignment="1">
      <alignment horizontal="right"/>
    </xf>
    <xf numFmtId="3" fontId="103" fillId="0" borderId="0" xfId="2683" applyNumberFormat="1" applyFont="1" applyAlignment="1">
      <alignment horizontal="right"/>
    </xf>
    <xf numFmtId="0" fontId="95" fillId="0" borderId="0" xfId="2668" applyFont="1" applyAlignment="1">
      <alignment horizontal="right"/>
    </xf>
    <xf numFmtId="0" fontId="70" fillId="0" borderId="0" xfId="1" applyFont="1" applyBorder="1" applyAlignment="1">
      <alignment horizontal="center" vertical="center" wrapText="1"/>
    </xf>
    <xf numFmtId="3" fontId="95" fillId="0" borderId="0" xfId="2410" applyNumberFormat="1" applyFont="1"/>
    <xf numFmtId="4" fontId="95" fillId="0" borderId="0" xfId="2410" applyNumberFormat="1" applyFont="1"/>
    <xf numFmtId="2" fontId="97" fillId="0" borderId="0" xfId="2410" applyNumberFormat="1" applyFont="1"/>
    <xf numFmtId="0" fontId="70" fillId="0" borderId="0" xfId="1" applyFont="1" applyBorder="1" applyAlignment="1">
      <alignment horizontal="center" vertical="center" wrapText="1"/>
    </xf>
    <xf numFmtId="2" fontId="95" fillId="0" borderId="0" xfId="2410" applyNumberFormat="1" applyFont="1"/>
    <xf numFmtId="0" fontId="95" fillId="0" borderId="0" xfId="2410" applyFont="1" applyBorder="1"/>
    <xf numFmtId="3" fontId="70" fillId="0" borderId="0" xfId="2673" applyNumberFormat="1" applyFont="1" applyBorder="1" applyAlignment="1">
      <alignment horizontal="right" indent="3"/>
    </xf>
    <xf numFmtId="3" fontId="92" fillId="0" borderId="0" xfId="2673" applyNumberFormat="1" applyFont="1" applyBorder="1" applyAlignment="1">
      <alignment horizontal="right" indent="3"/>
    </xf>
    <xf numFmtId="3" fontId="92" fillId="0" borderId="0" xfId="0" applyNumberFormat="1" applyFont="1" applyFill="1" applyBorder="1"/>
    <xf numFmtId="3" fontId="70" fillId="0" borderId="0" xfId="0" applyNumberFormat="1" applyFont="1" applyFill="1"/>
    <xf numFmtId="3" fontId="92" fillId="0" borderId="0" xfId="0" applyNumberFormat="1" applyFont="1" applyFill="1"/>
    <xf numFmtId="3" fontId="92" fillId="0" borderId="0" xfId="0" applyNumberFormat="1" applyFont="1" applyFill="1" applyAlignment="1">
      <alignment horizontal="right"/>
    </xf>
    <xf numFmtId="4" fontId="92" fillId="0" borderId="0" xfId="0" applyNumberFormat="1" applyFont="1" applyFill="1" applyAlignment="1">
      <alignment horizontal="right" indent="2"/>
    </xf>
    <xf numFmtId="4" fontId="70" fillId="0" borderId="0" xfId="0" applyNumberFormat="1" applyFont="1" applyFill="1" applyAlignment="1">
      <alignment horizontal="right" indent="2"/>
    </xf>
    <xf numFmtId="4" fontId="70" fillId="0" borderId="0" xfId="2682" applyNumberFormat="1" applyFont="1"/>
    <xf numFmtId="4" fontId="70" fillId="0" borderId="0" xfId="2682" applyNumberFormat="1" applyFont="1" applyBorder="1" applyAlignment="1"/>
    <xf numFmtId="4" fontId="100" fillId="0" borderId="0" xfId="2682" applyNumberFormat="1" applyFont="1" applyFill="1" applyBorder="1" applyAlignment="1"/>
    <xf numFmtId="4" fontId="100" fillId="0" borderId="0" xfId="2682" applyNumberFormat="1" applyFont="1"/>
    <xf numFmtId="2" fontId="92" fillId="0" borderId="0" xfId="2682" applyNumberFormat="1" applyFont="1"/>
    <xf numFmtId="2" fontId="70" fillId="0" borderId="0" xfId="2682" applyNumberFormat="1" applyFont="1" applyAlignment="1">
      <alignment horizontal="right" indent="2"/>
    </xf>
    <xf numFmtId="2" fontId="100" fillId="0" borderId="0" xfId="2682" applyNumberFormat="1" applyFont="1" applyAlignment="1">
      <alignment horizontal="right" indent="2"/>
    </xf>
    <xf numFmtId="2" fontId="92" fillId="0" borderId="0" xfId="2682" applyNumberFormat="1" applyFont="1" applyAlignment="1">
      <alignment horizontal="right" indent="2"/>
    </xf>
    <xf numFmtId="0" fontId="70" fillId="0" borderId="1" xfId="1" applyFont="1" applyBorder="1" applyAlignment="1">
      <alignment horizontal="center" vertical="center" wrapText="1"/>
    </xf>
    <xf numFmtId="0" fontId="70" fillId="0" borderId="0" xfId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right" indent="1"/>
    </xf>
    <xf numFmtId="4" fontId="92" fillId="0" borderId="0" xfId="2673" applyNumberFormat="1" applyFont="1" applyBorder="1" applyAlignment="1"/>
    <xf numFmtId="200" fontId="108" fillId="0" borderId="0" xfId="2692" applyNumberFormat="1" applyFont="1" applyBorder="1" applyAlignment="1">
      <alignment horizontal="right" indent="3"/>
    </xf>
    <xf numFmtId="3" fontId="108" fillId="0" borderId="0" xfId="2673" applyNumberFormat="1" applyFont="1" applyBorder="1" applyAlignment="1"/>
    <xf numFmtId="43" fontId="108" fillId="0" borderId="0" xfId="2673" applyNumberFormat="1" applyFont="1" applyBorder="1" applyAlignment="1"/>
    <xf numFmtId="164" fontId="108" fillId="0" borderId="0" xfId="2673" applyNumberFormat="1" applyFont="1" applyBorder="1" applyAlignment="1"/>
    <xf numFmtId="200" fontId="70" fillId="0" borderId="0" xfId="2692" applyNumberFormat="1" applyFont="1" applyFill="1"/>
    <xf numFmtId="3" fontId="97" fillId="0" borderId="0" xfId="0" applyNumberFormat="1" applyFont="1" applyAlignment="1">
      <alignment horizontal="center"/>
    </xf>
    <xf numFmtId="4" fontId="92" fillId="0" borderId="0" xfId="2673" applyNumberFormat="1" applyFont="1" applyBorder="1" applyAlignment="1">
      <alignment horizontal="center"/>
    </xf>
    <xf numFmtId="3" fontId="70" fillId="0" borderId="0" xfId="2673" applyNumberFormat="1" applyFont="1" applyBorder="1" applyAlignment="1">
      <alignment horizontal="center"/>
    </xf>
    <xf numFmtId="4" fontId="70" fillId="0" borderId="0" xfId="2673" applyNumberFormat="1" applyFont="1" applyBorder="1" applyAlignment="1">
      <alignment horizontal="center"/>
    </xf>
    <xf numFmtId="3" fontId="92" fillId="0" borderId="0" xfId="2673" applyNumberFormat="1" applyFont="1" applyBorder="1" applyAlignment="1">
      <alignment horizontal="center"/>
    </xf>
    <xf numFmtId="0" fontId="95" fillId="0" borderId="0" xfId="0" applyFont="1" applyAlignment="1">
      <alignment horizontal="center"/>
    </xf>
    <xf numFmtId="0" fontId="95" fillId="0" borderId="0" xfId="0" applyFont="1"/>
    <xf numFmtId="0" fontId="32" fillId="0" borderId="1" xfId="2673" applyFont="1" applyBorder="1"/>
    <xf numFmtId="43" fontId="70" fillId="0" borderId="0" xfId="2692" applyFont="1" applyBorder="1" applyAlignment="1"/>
    <xf numFmtId="43" fontId="92" fillId="0" borderId="0" xfId="2692" applyFont="1" applyBorder="1" applyAlignment="1">
      <alignment horizontal="right" indent="1"/>
    </xf>
    <xf numFmtId="43" fontId="92" fillId="0" borderId="0" xfId="2692" applyFont="1" applyBorder="1" applyAlignment="1"/>
    <xf numFmtId="43" fontId="70" fillId="0" borderId="0" xfId="2692" applyFont="1" applyBorder="1" applyAlignment="1">
      <alignment horizontal="right" indent="1"/>
    </xf>
    <xf numFmtId="200" fontId="70" fillId="0" borderId="0" xfId="2692" applyNumberFormat="1" applyFont="1" applyBorder="1" applyAlignment="1"/>
    <xf numFmtId="200" fontId="70" fillId="0" borderId="2" xfId="2692" applyNumberFormat="1" applyFont="1" applyBorder="1" applyAlignment="1">
      <alignment horizontal="center" vertical="center" wrapText="1"/>
    </xf>
    <xf numFmtId="200" fontId="95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/>
    </xf>
    <xf numFmtId="200" fontId="93" fillId="0" borderId="0" xfId="2692" applyNumberFormat="1" applyFont="1" applyBorder="1" applyAlignment="1"/>
    <xf numFmtId="200" fontId="70" fillId="0" borderId="1" xfId="2692" applyNumberFormat="1" applyFont="1" applyBorder="1" applyAlignment="1">
      <alignment horizontal="center" vertical="center"/>
    </xf>
    <xf numFmtId="200" fontId="95" fillId="0" borderId="0" xfId="2692" applyNumberFormat="1" applyFont="1" applyBorder="1" applyAlignment="1">
      <alignment wrapText="1"/>
    </xf>
    <xf numFmtId="200" fontId="92" fillId="0" borderId="0" xfId="2692" applyNumberFormat="1" applyFont="1" applyBorder="1" applyAlignment="1">
      <alignment horizontal="right" indent="1"/>
    </xf>
    <xf numFmtId="200" fontId="93" fillId="0" borderId="0" xfId="2692" quotePrefix="1" applyNumberFormat="1" applyFont="1" applyBorder="1" applyAlignment="1">
      <alignment horizontal="left"/>
    </xf>
    <xf numFmtId="200" fontId="70" fillId="0" borderId="0" xfId="2692" applyNumberFormat="1" applyFont="1" applyBorder="1" applyAlignment="1">
      <alignment horizontal="left"/>
    </xf>
    <xf numFmtId="0" fontId="95" fillId="0" borderId="0" xfId="2692" applyNumberFormat="1" applyFont="1" applyBorder="1" applyAlignment="1">
      <alignment horizontal="center" vertical="center" wrapText="1"/>
    </xf>
    <xf numFmtId="49" fontId="95" fillId="0" borderId="0" xfId="0" applyNumberFormat="1" applyFont="1" applyBorder="1" applyAlignment="1">
      <alignment wrapText="1"/>
    </xf>
    <xf numFmtId="49" fontId="95" fillId="0" borderId="0" xfId="0" applyNumberFormat="1" applyFont="1" applyBorder="1" applyAlignment="1">
      <alignment horizontal="left" wrapText="1"/>
    </xf>
    <xf numFmtId="49" fontId="97" fillId="0" borderId="0" xfId="0" applyNumberFormat="1" applyFont="1" applyBorder="1" applyAlignment="1">
      <alignment horizontal="left" wrapText="1"/>
    </xf>
    <xf numFmtId="43" fontId="92" fillId="0" borderId="0" xfId="2685" applyNumberFormat="1" applyFont="1" applyBorder="1" applyAlignment="1">
      <alignment horizontal="right" indent="1"/>
    </xf>
    <xf numFmtId="43" fontId="70" fillId="0" borderId="0" xfId="2685" applyNumberFormat="1" applyFont="1" applyBorder="1" applyAlignment="1">
      <alignment horizontal="right" indent="1"/>
    </xf>
    <xf numFmtId="43" fontId="100" fillId="0" borderId="0" xfId="2685" applyNumberFormat="1" applyFont="1" applyBorder="1" applyAlignment="1">
      <alignment horizontal="right" indent="1"/>
    </xf>
    <xf numFmtId="200" fontId="92" fillId="0" borderId="0" xfId="2685" applyNumberFormat="1" applyFont="1" applyBorder="1" applyAlignment="1"/>
    <xf numFmtId="200" fontId="70" fillId="0" borderId="0" xfId="2685" applyNumberFormat="1" applyFont="1" applyBorder="1" applyAlignment="1"/>
    <xf numFmtId="200" fontId="98" fillId="0" borderId="0" xfId="2685" applyNumberFormat="1" applyFont="1" applyBorder="1" applyAlignment="1"/>
    <xf numFmtId="200" fontId="100" fillId="0" borderId="0" xfId="2685" applyNumberFormat="1" applyFont="1" applyBorder="1" applyAlignment="1">
      <alignment horizontal="right"/>
    </xf>
    <xf numFmtId="200" fontId="70" fillId="0" borderId="0" xfId="2685" applyNumberFormat="1" applyFont="1" applyBorder="1" applyAlignment="1">
      <alignment horizontal="right"/>
    </xf>
    <xf numFmtId="200" fontId="105" fillId="0" borderId="0" xfId="2685" applyNumberFormat="1" applyFont="1" applyBorder="1" applyAlignment="1"/>
    <xf numFmtId="200" fontId="92" fillId="0" borderId="0" xfId="2685" applyNumberFormat="1" applyFont="1" applyBorder="1" applyAlignment="1">
      <alignment horizontal="right" indent="1"/>
    </xf>
    <xf numFmtId="200" fontId="70" fillId="0" borderId="0" xfId="2685" applyNumberFormat="1" applyFont="1" applyBorder="1" applyAlignment="1">
      <alignment horizontal="right" indent="1"/>
    </xf>
    <xf numFmtId="43" fontId="105" fillId="0" borderId="0" xfId="2692" applyFont="1" applyBorder="1" applyAlignment="1">
      <alignment horizontal="right" indent="1"/>
    </xf>
    <xf numFmtId="43" fontId="98" fillId="0" borderId="0" xfId="2692" applyFont="1" applyBorder="1" applyAlignment="1">
      <alignment horizontal="right" indent="1"/>
    </xf>
    <xf numFmtId="0" fontId="92" fillId="0" borderId="0" xfId="2679" applyNumberFormat="1" applyFont="1" applyFill="1" applyBorder="1" applyAlignment="1">
      <alignment horizontal="left"/>
    </xf>
    <xf numFmtId="0" fontId="70" fillId="0" borderId="0" xfId="2679" applyNumberFormat="1" applyFont="1" applyFill="1" applyBorder="1" applyAlignment="1">
      <alignment horizontal="left" indent="1"/>
    </xf>
    <xf numFmtId="200" fontId="70" fillId="0" borderId="0" xfId="2326" applyNumberFormat="1" applyFont="1" applyFill="1"/>
    <xf numFmtId="43" fontId="92" fillId="0" borderId="0" xfId="2692" applyFont="1" applyFill="1" applyAlignment="1">
      <alignment horizontal="center"/>
    </xf>
    <xf numFmtId="43" fontId="70" fillId="0" borderId="0" xfId="2692" applyFont="1" applyFill="1"/>
    <xf numFmtId="200" fontId="92" fillId="0" borderId="0" xfId="2326" applyNumberFormat="1" applyFont="1" applyFill="1"/>
    <xf numFmtId="43" fontId="92" fillId="0" borderId="0" xfId="2692" applyFont="1" applyFill="1"/>
    <xf numFmtId="200" fontId="92" fillId="0" borderId="0" xfId="2326" applyNumberFormat="1" applyFont="1" applyFill="1" applyAlignment="1">
      <alignment horizontal="right" indent="1"/>
    </xf>
    <xf numFmtId="200" fontId="70" fillId="0" borderId="0" xfId="2326" applyNumberFormat="1" applyFont="1" applyFill="1" applyAlignment="1">
      <alignment horizontal="right" indent="1"/>
    </xf>
    <xf numFmtId="43" fontId="92" fillId="0" borderId="0" xfId="2692" applyFont="1" applyFill="1" applyAlignment="1">
      <alignment horizontal="right" indent="1"/>
    </xf>
    <xf numFmtId="43" fontId="92" fillId="0" borderId="0" xfId="2692" applyFont="1" applyFill="1" applyAlignment="1">
      <alignment horizontal="right" indent="2"/>
    </xf>
    <xf numFmtId="43" fontId="70" fillId="0" borderId="0" xfId="2692" applyFont="1" applyFill="1" applyAlignment="1">
      <alignment horizontal="right" indent="1"/>
    </xf>
    <xf numFmtId="43" fontId="70" fillId="0" borderId="0" xfId="2692" applyFont="1" applyFill="1" applyAlignment="1">
      <alignment horizontal="right" indent="2"/>
    </xf>
    <xf numFmtId="0" fontId="92" fillId="0" borderId="0" xfId="2326" applyFont="1" applyFill="1" applyBorder="1" applyAlignment="1">
      <alignment horizontal="center"/>
    </xf>
    <xf numFmtId="0" fontId="93" fillId="0" borderId="0" xfId="2326" applyFont="1" applyFill="1" applyBorder="1" applyAlignment="1"/>
    <xf numFmtId="0" fontId="92" fillId="0" borderId="0" xfId="2326" applyFont="1" applyFill="1" applyBorder="1" applyAlignment="1">
      <alignment horizontal="left"/>
    </xf>
    <xf numFmtId="43" fontId="70" fillId="0" borderId="0" xfId="2692" applyFont="1" applyBorder="1"/>
    <xf numFmtId="43" fontId="70" fillId="0" borderId="0" xfId="2692" applyFont="1" applyBorder="1" applyAlignment="1">
      <alignment horizontal="center" vertical="center" wrapText="1"/>
    </xf>
    <xf numFmtId="43" fontId="103" fillId="0" borderId="0" xfId="2692" applyFont="1" applyBorder="1"/>
    <xf numFmtId="43" fontId="104" fillId="0" borderId="0" xfId="2692" applyFont="1" applyBorder="1"/>
    <xf numFmtId="43" fontId="104" fillId="0" borderId="0" xfId="2692" applyFont="1" applyBorder="1" applyAlignment="1">
      <alignment horizontal="right"/>
    </xf>
    <xf numFmtId="43" fontId="95" fillId="0" borderId="0" xfId="2692" applyFont="1"/>
    <xf numFmtId="43" fontId="92" fillId="0" borderId="0" xfId="2692" applyFont="1" applyFill="1" applyAlignment="1">
      <alignment horizontal="right"/>
    </xf>
    <xf numFmtId="43" fontId="70" fillId="0" borderId="0" xfId="2692" applyFont="1" applyFill="1" applyAlignment="1">
      <alignment horizontal="right"/>
    </xf>
    <xf numFmtId="200" fontId="92" fillId="0" borderId="0" xfId="2326" applyNumberFormat="1" applyFont="1" applyFill="1" applyAlignment="1">
      <alignment horizontal="right"/>
    </xf>
    <xf numFmtId="200" fontId="70" fillId="0" borderId="0" xfId="2326" applyNumberFormat="1" applyFont="1" applyFill="1" applyAlignment="1">
      <alignment horizontal="right"/>
    </xf>
    <xf numFmtId="200" fontId="70" fillId="0" borderId="0" xfId="2672" applyNumberFormat="1" applyFont="1"/>
    <xf numFmtId="200" fontId="92" fillId="0" borderId="0" xfId="2672" applyNumberFormat="1" applyFont="1" applyAlignment="1">
      <alignment horizontal="right" indent="2"/>
    </xf>
    <xf numFmtId="200" fontId="70" fillId="0" borderId="0" xfId="2672" applyNumberFormat="1" applyFont="1" applyAlignment="1">
      <alignment horizontal="right" indent="2"/>
    </xf>
    <xf numFmtId="0" fontId="92" fillId="0" borderId="0" xfId="2663" applyNumberFormat="1" applyFont="1" applyFill="1" applyBorder="1" applyAlignment="1"/>
    <xf numFmtId="0" fontId="65" fillId="0" borderId="0" xfId="0" applyFont="1" applyFill="1" applyBorder="1" applyAlignment="1">
      <alignment vertical="top"/>
    </xf>
    <xf numFmtId="3" fontId="65" fillId="0" borderId="0" xfId="0" applyNumberFormat="1" applyFont="1" applyFill="1" applyBorder="1" applyAlignment="1">
      <alignment vertical="top"/>
    </xf>
    <xf numFmtId="0" fontId="110" fillId="0" borderId="0" xfId="2710" applyFont="1" applyFill="1"/>
    <xf numFmtId="0" fontId="97" fillId="0" borderId="0" xfId="0" applyFont="1"/>
    <xf numFmtId="3" fontId="70" fillId="0" borderId="3" xfId="0" applyNumberFormat="1" applyFont="1" applyFill="1" applyBorder="1" applyAlignment="1">
      <alignment horizontal="center" vertical="center" wrapText="1"/>
    </xf>
    <xf numFmtId="1" fontId="70" fillId="0" borderId="1" xfId="0" applyNumberFormat="1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left" vertical="center" wrapText="1"/>
    </xf>
    <xf numFmtId="43" fontId="97" fillId="0" borderId="0" xfId="2692" applyFont="1" applyAlignment="1">
      <alignment horizontal="center" vertical="center"/>
    </xf>
    <xf numFmtId="0" fontId="95" fillId="0" borderId="0" xfId="0" applyFont="1" applyBorder="1"/>
    <xf numFmtId="0" fontId="92" fillId="0" borderId="0" xfId="0" applyFont="1" applyAlignment="1">
      <alignment horizontal="left" vertical="center" wrapText="1"/>
    </xf>
    <xf numFmtId="4" fontId="92" fillId="0" borderId="0" xfId="0" applyNumberFormat="1" applyFont="1" applyFill="1" applyBorder="1" applyAlignment="1">
      <alignment vertical="center"/>
    </xf>
    <xf numFmtId="0" fontId="109" fillId="0" borderId="0" xfId="0" applyFont="1"/>
    <xf numFmtId="0" fontId="70" fillId="0" borderId="0" xfId="2711" applyNumberFormat="1" applyFont="1" applyFill="1" applyAlignment="1">
      <alignment wrapText="1"/>
    </xf>
    <xf numFmtId="0" fontId="95" fillId="0" borderId="0" xfId="0" applyFont="1" applyAlignment="1">
      <alignment horizontal="left" wrapText="1"/>
    </xf>
    <xf numFmtId="0" fontId="95" fillId="0" borderId="0" xfId="0" applyFont="1" applyBorder="1" applyAlignment="1">
      <alignment horizontal="left" vertical="center" wrapText="1"/>
    </xf>
    <xf numFmtId="0" fontId="95" fillId="0" borderId="0" xfId="0" applyFont="1" applyBorder="1" applyAlignment="1">
      <alignment horizontal="left" wrapText="1"/>
    </xf>
    <xf numFmtId="0" fontId="97" fillId="0" borderId="0" xfId="0" applyFont="1" applyAlignment="1">
      <alignment wrapText="1"/>
    </xf>
    <xf numFmtId="0" fontId="110" fillId="0" borderId="0" xfId="0" applyFont="1"/>
    <xf numFmtId="43" fontId="97" fillId="0" borderId="0" xfId="2692" applyFont="1" applyAlignment="1">
      <alignment horizontal="right"/>
    </xf>
    <xf numFmtId="43" fontId="95" fillId="0" borderId="0" xfId="2692" applyFont="1" applyAlignment="1">
      <alignment horizontal="right"/>
    </xf>
    <xf numFmtId="43" fontId="97" fillId="0" borderId="0" xfId="0" applyNumberFormat="1" applyFont="1"/>
    <xf numFmtId="164" fontId="97" fillId="0" borderId="0" xfId="2692" applyNumberFormat="1" applyFont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right"/>
    </xf>
    <xf numFmtId="43" fontId="112" fillId="0" borderId="0" xfId="2692" applyFont="1" applyAlignment="1">
      <alignment horizontal="right"/>
    </xf>
    <xf numFmtId="0" fontId="112" fillId="0" borderId="0" xfId="0" applyFont="1"/>
    <xf numFmtId="0" fontId="112" fillId="0" borderId="0" xfId="0" applyFont="1" applyAlignment="1">
      <alignment horizontal="center"/>
    </xf>
    <xf numFmtId="43" fontId="95" fillId="0" borderId="0" xfId="2692" applyFont="1" applyAlignment="1">
      <alignment horizontal="center" vertical="center"/>
    </xf>
    <xf numFmtId="200" fontId="92" fillId="0" borderId="0" xfId="2692" applyNumberFormat="1" applyFont="1" applyFill="1" applyBorder="1" applyAlignment="1">
      <alignment horizontal="center" vertical="center"/>
    </xf>
    <xf numFmtId="0" fontId="107" fillId="0" borderId="0" xfId="0" applyFont="1" applyFill="1"/>
    <xf numFmtId="0" fontId="97" fillId="0" borderId="0" xfId="0" applyFont="1" applyFill="1" applyBorder="1" applyAlignment="1">
      <alignment horizontal="center" wrapText="1"/>
    </xf>
    <xf numFmtId="200" fontId="97" fillId="0" borderId="0" xfId="2692" applyNumberFormat="1" applyFont="1" applyBorder="1" applyAlignment="1">
      <alignment horizontal="center" wrapText="1"/>
    </xf>
    <xf numFmtId="200" fontId="97" fillId="0" borderId="0" xfId="2692" applyNumberFormat="1" applyFont="1" applyBorder="1" applyAlignment="1">
      <alignment wrapText="1"/>
    </xf>
    <xf numFmtId="200" fontId="95" fillId="0" borderId="0" xfId="2692" applyNumberFormat="1" applyFont="1" applyBorder="1" applyAlignment="1">
      <alignment horizontal="left" wrapText="1" indent="1"/>
    </xf>
    <xf numFmtId="200" fontId="97" fillId="0" borderId="0" xfId="2692" applyNumberFormat="1" applyFont="1" applyBorder="1"/>
    <xf numFmtId="200" fontId="70" fillId="0" borderId="0" xfId="2326" applyNumberFormat="1" applyFont="1" applyAlignment="1">
      <alignment horizontal="right" vertical="center"/>
    </xf>
    <xf numFmtId="43" fontId="70" fillId="0" borderId="0" xfId="2692" applyFont="1" applyAlignment="1">
      <alignment horizontal="left" vertical="center"/>
    </xf>
    <xf numFmtId="200" fontId="70" fillId="0" borderId="0" xfId="2326" applyNumberFormat="1" applyFont="1" applyBorder="1" applyAlignment="1">
      <alignment horizontal="right" vertical="center"/>
    </xf>
    <xf numFmtId="43" fontId="70" fillId="0" borderId="0" xfId="2692" applyFont="1" applyBorder="1" applyAlignment="1">
      <alignment horizontal="left" vertical="center"/>
    </xf>
    <xf numFmtId="200" fontId="70" fillId="0" borderId="0" xfId="2326" applyNumberFormat="1" applyFont="1" applyBorder="1" applyAlignment="1">
      <alignment vertical="center"/>
    </xf>
    <xf numFmtId="200" fontId="92" fillId="0" borderId="0" xfId="2410" applyNumberFormat="1" applyFont="1" applyFill="1" applyBorder="1" applyAlignment="1"/>
    <xf numFmtId="200" fontId="92" fillId="0" borderId="0" xfId="2434" applyNumberFormat="1" applyFont="1" applyFill="1" applyAlignment="1"/>
    <xf numFmtId="43" fontId="92" fillId="0" borderId="0" xfId="2692" applyFont="1" applyFill="1" applyAlignment="1"/>
    <xf numFmtId="200" fontId="70" fillId="0" borderId="0" xfId="2410" applyNumberFormat="1" applyFont="1" applyFill="1" applyBorder="1" applyAlignment="1"/>
    <xf numFmtId="200" fontId="70" fillId="0" borderId="0" xfId="2410" applyNumberFormat="1" applyFont="1" applyFill="1" applyAlignment="1"/>
    <xf numFmtId="43" fontId="70" fillId="0" borderId="0" xfId="2692" applyFont="1" applyFill="1" applyAlignment="1"/>
    <xf numFmtId="200" fontId="92" fillId="0" borderId="0" xfId="2410" applyNumberFormat="1" applyFont="1" applyFill="1" applyAlignment="1"/>
    <xf numFmtId="2" fontId="92" fillId="0" borderId="0" xfId="2664" applyNumberFormat="1" applyFont="1" applyFill="1" applyBorder="1" applyAlignment="1">
      <alignment horizontal="center" vertical="center"/>
    </xf>
    <xf numFmtId="2" fontId="70" fillId="0" borderId="0" xfId="2664" applyNumberFormat="1" applyFont="1" applyFill="1" applyBorder="1" applyAlignment="1">
      <alignment horizontal="center" vertical="center"/>
    </xf>
    <xf numFmtId="49" fontId="95" fillId="0" borderId="0" xfId="0" applyNumberFormat="1" applyFont="1" applyBorder="1" applyAlignment="1">
      <alignment vertical="center" wrapText="1"/>
    </xf>
    <xf numFmtId="4" fontId="92" fillId="0" borderId="0" xfId="2664" applyNumberFormat="1" applyFont="1" applyFill="1" applyBorder="1" applyAlignment="1">
      <alignment horizontal="center" vertical="center"/>
    </xf>
    <xf numFmtId="0" fontId="70" fillId="0" borderId="0" xfId="2664" applyFont="1" applyFill="1" applyAlignment="1">
      <alignment horizontal="center" vertical="center"/>
    </xf>
    <xf numFmtId="4" fontId="70" fillId="0" borderId="0" xfId="2664" applyNumberFormat="1" applyFont="1" applyFill="1" applyBorder="1" applyAlignment="1">
      <alignment horizontal="center" vertical="center"/>
    </xf>
    <xf numFmtId="2" fontId="70" fillId="0" borderId="0" xfId="2664" applyNumberFormat="1" applyFont="1" applyFill="1" applyBorder="1" applyAlignment="1">
      <alignment horizontal="center"/>
    </xf>
    <xf numFmtId="3" fontId="70" fillId="0" borderId="0" xfId="2664" applyNumberFormat="1" applyFont="1" applyFill="1" applyBorder="1" applyAlignment="1">
      <alignment horizontal="center"/>
    </xf>
    <xf numFmtId="0" fontId="114" fillId="0" borderId="0" xfId="0" applyFont="1" applyAlignment="1"/>
    <xf numFmtId="0" fontId="114" fillId="0" borderId="2" xfId="0" applyFont="1" applyBorder="1" applyAlignment="1"/>
    <xf numFmtId="200" fontId="95" fillId="0" borderId="0" xfId="2692" applyNumberFormat="1" applyFont="1" applyAlignment="1">
      <alignment horizontal="center" vertical="center"/>
    </xf>
    <xf numFmtId="200" fontId="97" fillId="0" borderId="0" xfId="2692" applyNumberFormat="1" applyFont="1" applyAlignment="1">
      <alignment horizontal="center" vertical="center"/>
    </xf>
    <xf numFmtId="3" fontId="97" fillId="0" borderId="0" xfId="0" applyNumberFormat="1" applyFont="1" applyAlignment="1">
      <alignment horizontal="center" vertical="center" wrapText="1"/>
    </xf>
    <xf numFmtId="4" fontId="92" fillId="0" borderId="0" xfId="2673" applyNumberFormat="1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3" fontId="70" fillId="0" borderId="0" xfId="2673" applyNumberFormat="1" applyFont="1" applyBorder="1" applyAlignment="1">
      <alignment horizontal="center" vertical="center"/>
    </xf>
    <xf numFmtId="4" fontId="70" fillId="0" borderId="0" xfId="2673" applyNumberFormat="1" applyFont="1" applyBorder="1" applyAlignment="1">
      <alignment horizontal="center" vertical="center"/>
    </xf>
    <xf numFmtId="200" fontId="97" fillId="0" borderId="0" xfId="0" applyNumberFormat="1" applyFont="1" applyAlignment="1">
      <alignment horizontal="center" vertical="center"/>
    </xf>
    <xf numFmtId="43" fontId="92" fillId="0" borderId="0" xfId="2692" applyFont="1" applyBorder="1" applyAlignment="1">
      <alignment horizontal="center" vertical="center"/>
    </xf>
    <xf numFmtId="200" fontId="70" fillId="0" borderId="0" xfId="2673" applyNumberFormat="1" applyFont="1" applyBorder="1" applyAlignment="1">
      <alignment horizontal="center" vertical="center"/>
    </xf>
    <xf numFmtId="200" fontId="95" fillId="0" borderId="0" xfId="0" applyNumberFormat="1" applyFont="1" applyAlignment="1">
      <alignment horizontal="center" vertical="center"/>
    </xf>
    <xf numFmtId="43" fontId="70" fillId="0" borderId="0" xfId="2692" applyFont="1" applyBorder="1" applyAlignment="1">
      <alignment horizontal="center" vertical="center"/>
    </xf>
    <xf numFmtId="183" fontId="70" fillId="0" borderId="0" xfId="2673" applyNumberFormat="1" applyFont="1" applyBorder="1" applyAlignment="1"/>
    <xf numFmtId="0" fontId="107" fillId="0" borderId="0" xfId="0" applyFont="1" applyFill="1" applyAlignment="1">
      <alignment vertical="center" wrapText="1"/>
    </xf>
    <xf numFmtId="0" fontId="107" fillId="0" borderId="2" xfId="0" applyFont="1" applyFill="1" applyBorder="1" applyAlignment="1">
      <alignment vertical="center"/>
    </xf>
    <xf numFmtId="43" fontId="70" fillId="0" borderId="0" xfId="2692" applyFont="1" applyFill="1" applyAlignment="1">
      <alignment horizontal="right" vertical="center"/>
    </xf>
    <xf numFmtId="200" fontId="92" fillId="0" borderId="0" xfId="0" applyNumberFormat="1" applyFont="1" applyFill="1" applyAlignment="1">
      <alignment horizontal="right" vertical="center"/>
    </xf>
    <xf numFmtId="200" fontId="92" fillId="0" borderId="0" xfId="0" applyNumberFormat="1" applyFont="1" applyFill="1" applyBorder="1" applyAlignment="1">
      <alignment horizontal="center" vertical="center"/>
    </xf>
    <xf numFmtId="43" fontId="92" fillId="0" borderId="0" xfId="2692" applyFont="1" applyFill="1" applyAlignment="1">
      <alignment horizontal="center" vertical="center"/>
    </xf>
    <xf numFmtId="200" fontId="70" fillId="0" borderId="0" xfId="0" applyNumberFormat="1" applyFont="1" applyFill="1" applyAlignment="1">
      <alignment horizontal="center" vertical="center"/>
    </xf>
    <xf numFmtId="43" fontId="70" fillId="0" borderId="0" xfId="2692" applyFont="1" applyFill="1" applyAlignment="1">
      <alignment horizontal="center" vertical="center"/>
    </xf>
    <xf numFmtId="200" fontId="100" fillId="0" borderId="0" xfId="0" applyNumberFormat="1" applyFont="1" applyFill="1" applyAlignment="1">
      <alignment horizontal="center" vertical="center"/>
    </xf>
    <xf numFmtId="43" fontId="100" fillId="0" borderId="0" xfId="2692" applyFont="1" applyFill="1" applyAlignment="1">
      <alignment horizontal="center" vertical="center"/>
    </xf>
    <xf numFmtId="200" fontId="92" fillId="0" borderId="0" xfId="0" applyNumberFormat="1" applyFont="1" applyFill="1" applyAlignment="1">
      <alignment horizontal="center" vertical="center"/>
    </xf>
    <xf numFmtId="3" fontId="92" fillId="0" borderId="0" xfId="2326" applyNumberFormat="1" applyFont="1" applyFill="1" applyBorder="1" applyAlignment="1">
      <alignment horizontal="right"/>
    </xf>
    <xf numFmtId="4" fontId="92" fillId="0" borderId="0" xfId="2326" applyNumberFormat="1" applyFont="1" applyFill="1" applyBorder="1" applyAlignment="1">
      <alignment horizontal="right"/>
    </xf>
    <xf numFmtId="183" fontId="92" fillId="0" borderId="0" xfId="2326" applyNumberFormat="1" applyFont="1" applyFill="1" applyBorder="1" applyAlignment="1">
      <alignment horizontal="right"/>
    </xf>
    <xf numFmtId="3" fontId="70" fillId="0" borderId="0" xfId="2326" applyNumberFormat="1" applyFont="1" applyFill="1" applyBorder="1" applyAlignment="1">
      <alignment horizontal="right"/>
    </xf>
    <xf numFmtId="4" fontId="70" fillId="0" borderId="0" xfId="2326" applyNumberFormat="1" applyFont="1" applyFill="1" applyBorder="1" applyAlignment="1">
      <alignment horizontal="right"/>
    </xf>
    <xf numFmtId="3" fontId="100" fillId="0" borderId="0" xfId="2326" applyNumberFormat="1" applyFont="1" applyFill="1" applyBorder="1" applyAlignment="1">
      <alignment horizontal="right"/>
    </xf>
    <xf numFmtId="4" fontId="100" fillId="0" borderId="0" xfId="2326" applyNumberFormat="1" applyFont="1" applyFill="1" applyBorder="1" applyAlignment="1">
      <alignment horizontal="right"/>
    </xf>
    <xf numFmtId="183" fontId="100" fillId="0" borderId="0" xfId="2326" applyNumberFormat="1" applyFont="1" applyFill="1" applyBorder="1" applyAlignment="1">
      <alignment horizontal="right"/>
    </xf>
    <xf numFmtId="3" fontId="100" fillId="0" borderId="0" xfId="2326" applyNumberFormat="1" applyFont="1" applyBorder="1" applyAlignment="1">
      <alignment horizontal="right"/>
    </xf>
    <xf numFmtId="183" fontId="100" fillId="0" borderId="0" xfId="2326" applyNumberFormat="1" applyFont="1" applyBorder="1" applyAlignment="1">
      <alignment horizontal="right"/>
    </xf>
    <xf numFmtId="3" fontId="70" fillId="0" borderId="0" xfId="2326" applyNumberFormat="1" applyFont="1" applyAlignment="1">
      <alignment horizontal="right"/>
    </xf>
    <xf numFmtId="183" fontId="92" fillId="0" borderId="0" xfId="2326" applyNumberFormat="1" applyFont="1" applyBorder="1" applyAlignment="1">
      <alignment horizontal="right"/>
    </xf>
    <xf numFmtId="3" fontId="70" fillId="0" borderId="0" xfId="2326" applyNumberFormat="1" applyFont="1" applyBorder="1" applyAlignment="1">
      <alignment horizontal="right" wrapText="1"/>
    </xf>
    <xf numFmtId="3" fontId="104" fillId="0" borderId="0" xfId="2692" applyNumberFormat="1" applyFont="1" applyFill="1" applyBorder="1" applyAlignment="1">
      <alignment horizontal="right"/>
    </xf>
    <xf numFmtId="0" fontId="97" fillId="0" borderId="0" xfId="0" applyFont="1" applyFill="1" applyBorder="1" applyAlignment="1">
      <alignment vertical="center" wrapText="1"/>
    </xf>
    <xf numFmtId="0" fontId="95" fillId="0" borderId="0" xfId="0" applyFont="1" applyFill="1" applyBorder="1" applyAlignment="1">
      <alignment vertical="center" wrapText="1"/>
    </xf>
    <xf numFmtId="0" fontId="95" fillId="0" borderId="0" xfId="0" applyFont="1" applyBorder="1" applyAlignment="1">
      <alignment vertical="center" wrapText="1"/>
    </xf>
    <xf numFmtId="0" fontId="97" fillId="0" borderId="0" xfId="0" applyFont="1" applyBorder="1" applyAlignment="1">
      <alignment vertical="center" wrapText="1"/>
    </xf>
    <xf numFmtId="0" fontId="97" fillId="0" borderId="0" xfId="0" applyFont="1" applyBorder="1" applyAlignment="1">
      <alignment horizontal="left" vertical="center"/>
    </xf>
    <xf numFmtId="43" fontId="32" fillId="0" borderId="0" xfId="2692" applyFont="1" applyFill="1"/>
    <xf numFmtId="43" fontId="70" fillId="0" borderId="0" xfId="0" applyNumberFormat="1" applyFont="1" applyFill="1"/>
    <xf numFmtId="43" fontId="70" fillId="0" borderId="0" xfId="0" applyNumberFormat="1" applyFont="1" applyFill="1" applyAlignment="1">
      <alignment horizontal="right" indent="2"/>
    </xf>
    <xf numFmtId="43" fontId="92" fillId="0" borderId="0" xfId="2692" applyNumberFormat="1" applyFont="1" applyFill="1" applyBorder="1" applyAlignment="1">
      <alignment horizontal="center" vertical="center"/>
    </xf>
    <xf numFmtId="43" fontId="95" fillId="0" borderId="0" xfId="2692" applyNumberFormat="1" applyFont="1" applyAlignment="1">
      <alignment horizontal="center" vertical="center"/>
    </xf>
    <xf numFmtId="43" fontId="0" fillId="0" borderId="0" xfId="0" applyNumberFormat="1"/>
    <xf numFmtId="200" fontId="110" fillId="0" borderId="0" xfId="0" applyNumberFormat="1" applyFont="1"/>
    <xf numFmtId="200" fontId="97" fillId="0" borderId="0" xfId="0" applyNumberFormat="1" applyFont="1"/>
    <xf numFmtId="43" fontId="97" fillId="0" borderId="0" xfId="2692" applyFont="1"/>
    <xf numFmtId="0" fontId="115" fillId="0" borderId="0" xfId="0" applyFont="1" applyFill="1"/>
    <xf numFmtId="43" fontId="95" fillId="0" borderId="0" xfId="2692" applyFont="1" applyBorder="1" applyAlignment="1">
      <alignment horizontal="left" indent="1"/>
    </xf>
    <xf numFmtId="43" fontId="109" fillId="0" borderId="0" xfId="2692" applyFont="1" applyBorder="1"/>
    <xf numFmtId="200" fontId="95" fillId="0" borderId="0" xfId="2668" applyNumberFormat="1" applyFont="1" applyAlignment="1">
      <alignment horizontal="right"/>
    </xf>
    <xf numFmtId="200" fontId="70" fillId="0" borderId="0" xfId="2692" applyNumberFormat="1" applyFont="1" applyFill="1" applyBorder="1" applyAlignment="1">
      <alignment horizontal="right" vertical="center"/>
    </xf>
    <xf numFmtId="200" fontId="70" fillId="0" borderId="0" xfId="2410" applyNumberFormat="1" applyFont="1" applyFill="1" applyBorder="1" applyAlignment="1">
      <alignment horizontal="right"/>
    </xf>
    <xf numFmtId="200" fontId="32" fillId="0" borderId="0" xfId="0" applyNumberFormat="1" applyFont="1" applyFill="1"/>
    <xf numFmtId="202" fontId="32" fillId="0" borderId="0" xfId="0" applyNumberFormat="1" applyFont="1" applyFill="1"/>
    <xf numFmtId="43" fontId="95" fillId="0" borderId="0" xfId="0" applyNumberFormat="1" applyFont="1"/>
    <xf numFmtId="2" fontId="92" fillId="0" borderId="0" xfId="2664" applyNumberFormat="1" applyFont="1" applyFill="1" applyBorder="1" applyAlignment="1">
      <alignment horizontal="center"/>
    </xf>
    <xf numFmtId="0" fontId="94" fillId="0" borderId="0" xfId="2678" applyNumberFormat="1" applyFont="1" applyBorder="1" applyAlignment="1"/>
    <xf numFmtId="0" fontId="94" fillId="0" borderId="0" xfId="2684" applyNumberFormat="1" applyFont="1" applyBorder="1" applyAlignment="1"/>
    <xf numFmtId="200" fontId="95" fillId="0" borderId="2" xfId="2692" applyNumberFormat="1" applyFont="1" applyBorder="1" applyAlignment="1">
      <alignment horizontal="center" vertical="center" wrapText="1"/>
    </xf>
    <xf numFmtId="200" fontId="95" fillId="0" borderId="1" xfId="2692" applyNumberFormat="1" applyFont="1" applyBorder="1" applyAlignment="1">
      <alignment horizontal="center" vertical="center" wrapText="1"/>
    </xf>
    <xf numFmtId="0" fontId="92" fillId="0" borderId="0" xfId="2673" applyFont="1" applyBorder="1" applyAlignment="1">
      <alignment horizontal="center"/>
    </xf>
    <xf numFmtId="0" fontId="70" fillId="0" borderId="2" xfId="2663" applyFont="1" applyFill="1" applyBorder="1" applyAlignment="1">
      <alignment horizontal="center" vertical="center"/>
    </xf>
    <xf numFmtId="0" fontId="70" fillId="0" borderId="1" xfId="2663" applyFont="1" applyFill="1" applyBorder="1" applyAlignment="1">
      <alignment horizontal="center" vertical="center"/>
    </xf>
    <xf numFmtId="0" fontId="70" fillId="0" borderId="1" xfId="2663" applyNumberFormat="1" applyFont="1" applyFill="1" applyBorder="1" applyAlignment="1">
      <alignment horizontal="center" vertical="center" wrapText="1"/>
    </xf>
    <xf numFmtId="0" fontId="92" fillId="0" borderId="0" xfId="0" applyFont="1" applyFill="1" applyAlignment="1">
      <alignment vertical="center" wrapText="1"/>
    </xf>
    <xf numFmtId="0" fontId="92" fillId="0" borderId="0" xfId="0" applyFont="1" applyFill="1" applyAlignment="1">
      <alignment horizontal="center" vertical="center" wrapText="1"/>
    </xf>
    <xf numFmtId="201" fontId="92" fillId="0" borderId="0" xfId="2692" applyNumberFormat="1" applyFont="1" applyFill="1" applyAlignment="1">
      <alignment horizontal="right" vertical="center"/>
    </xf>
    <xf numFmtId="0" fontId="92" fillId="0" borderId="0" xfId="2410" applyFont="1" applyFill="1"/>
    <xf numFmtId="43" fontId="92" fillId="0" borderId="0" xfId="2410" applyNumberFormat="1" applyFont="1" applyFill="1"/>
    <xf numFmtId="2" fontId="70" fillId="0" borderId="0" xfId="0" applyNumberFormat="1" applyFont="1" applyBorder="1" applyAlignment="1">
      <alignment horizontal="left" vertical="center" wrapText="1"/>
    </xf>
    <xf numFmtId="2" fontId="70" fillId="0" borderId="0" xfId="0" applyNumberFormat="1" applyFont="1" applyBorder="1" applyAlignment="1">
      <alignment horizontal="center" vertical="center" wrapText="1"/>
    </xf>
    <xf numFmtId="201" fontId="70" fillId="0" borderId="0" xfId="2692" applyNumberFormat="1" applyFont="1" applyFill="1" applyAlignment="1">
      <alignment horizontal="right" vertical="center"/>
    </xf>
    <xf numFmtId="43" fontId="70" fillId="0" borderId="0" xfId="2692" applyFont="1" applyFill="1" applyBorder="1" applyAlignment="1">
      <alignment horizontal="right" vertical="center"/>
    </xf>
    <xf numFmtId="2" fontId="70" fillId="0" borderId="0" xfId="0" applyNumberFormat="1" applyFont="1" applyBorder="1" applyAlignment="1">
      <alignment horizontal="left" vertical="center" wrapText="1" indent="4"/>
    </xf>
    <xf numFmtId="164" fontId="70" fillId="0" borderId="0" xfId="2692" applyNumberFormat="1" applyFont="1" applyFill="1" applyAlignment="1">
      <alignment horizontal="right" vertical="center"/>
    </xf>
    <xf numFmtId="201" fontId="45" fillId="0" borderId="0" xfId="2692" applyNumberFormat="1" applyFont="1" applyFill="1" applyAlignment="1">
      <alignment horizontal="right" vertical="center"/>
    </xf>
    <xf numFmtId="0" fontId="92" fillId="0" borderId="0" xfId="2410" applyFont="1" applyFill="1" applyAlignment="1">
      <alignment vertical="center" wrapText="1"/>
    </xf>
    <xf numFmtId="43" fontId="92" fillId="0" borderId="0" xfId="2410" applyNumberFormat="1" applyFont="1" applyFill="1" applyAlignment="1">
      <alignment vertical="center"/>
    </xf>
    <xf numFmtId="0" fontId="92" fillId="0" borderId="0" xfId="2410" applyFont="1" applyFill="1" applyAlignment="1">
      <alignment vertical="center"/>
    </xf>
    <xf numFmtId="43" fontId="70" fillId="0" borderId="0" xfId="2410" applyNumberFormat="1" applyFont="1" applyFill="1" applyAlignment="1">
      <alignment vertical="center"/>
    </xf>
    <xf numFmtId="0" fontId="70" fillId="0" borderId="0" xfId="2712" applyFont="1" applyFill="1" applyBorder="1" applyAlignment="1">
      <alignment horizontal="left" vertical="center" wrapText="1"/>
    </xf>
    <xf numFmtId="0" fontId="70" fillId="0" borderId="0" xfId="2712" applyFont="1" applyFill="1" applyBorder="1" applyAlignment="1">
      <alignment horizontal="center" vertical="center" wrapText="1"/>
    </xf>
    <xf numFmtId="201" fontId="70" fillId="0" borderId="0" xfId="2692" applyNumberFormat="1" applyFont="1" applyFill="1" applyAlignment="1">
      <alignment vertical="center"/>
    </xf>
    <xf numFmtId="0" fontId="70" fillId="0" borderId="0" xfId="2410" applyFont="1" applyFill="1" applyAlignment="1">
      <alignment vertical="center"/>
    </xf>
    <xf numFmtId="0" fontId="70" fillId="0" borderId="0" xfId="2410" applyFont="1" applyFill="1" applyAlignment="1">
      <alignment horizontal="center" vertical="center" wrapText="1"/>
    </xf>
    <xf numFmtId="0" fontId="100" fillId="0" borderId="0" xfId="2410" applyFont="1" applyFill="1" applyAlignment="1">
      <alignment horizontal="left" vertical="center" indent="4"/>
    </xf>
    <xf numFmtId="0" fontId="100" fillId="0" borderId="0" xfId="2410" applyFont="1" applyFill="1" applyAlignment="1">
      <alignment horizontal="center" vertical="center" wrapText="1"/>
    </xf>
    <xf numFmtId="201" fontId="100" fillId="0" borderId="0" xfId="2692" applyNumberFormat="1" applyFont="1" applyFill="1" applyAlignment="1">
      <alignment vertical="center"/>
    </xf>
    <xf numFmtId="0" fontId="100" fillId="0" borderId="0" xfId="2410" applyFont="1" applyFill="1"/>
    <xf numFmtId="0" fontId="70" fillId="0" borderId="0" xfId="2410" applyFont="1" applyFill="1" applyAlignment="1">
      <alignment vertical="center" wrapText="1"/>
    </xf>
    <xf numFmtId="201" fontId="70" fillId="0" borderId="0" xfId="2692" applyNumberFormat="1" applyFont="1" applyFill="1" applyAlignment="1">
      <alignment horizontal="center" vertical="center"/>
    </xf>
    <xf numFmtId="200" fontId="95" fillId="0" borderId="0" xfId="0" applyNumberFormat="1" applyFont="1"/>
    <xf numFmtId="200" fontId="70" fillId="0" borderId="0" xfId="2692" applyNumberFormat="1" applyFont="1" applyBorder="1" applyAlignment="1">
      <alignment horizontal="center"/>
    </xf>
    <xf numFmtId="0" fontId="117" fillId="0" borderId="0" xfId="0" applyFont="1" applyAlignment="1">
      <alignment vertical="center"/>
    </xf>
    <xf numFmtId="43" fontId="118" fillId="0" borderId="0" xfId="2692" applyFont="1" applyFill="1" applyBorder="1" applyAlignment="1">
      <alignment horizontal="right" indent="1"/>
    </xf>
    <xf numFmtId="0" fontId="70" fillId="0" borderId="1" xfId="1" applyFont="1" applyBorder="1" applyAlignment="1">
      <alignment horizontal="center" vertical="center" wrapText="1"/>
    </xf>
    <xf numFmtId="0" fontId="93" fillId="0" borderId="1" xfId="1" applyFont="1" applyBorder="1" applyAlignment="1">
      <alignment horizontal="right"/>
    </xf>
    <xf numFmtId="0" fontId="70" fillId="0" borderId="2" xfId="1" applyFont="1" applyBorder="1" applyAlignment="1">
      <alignment horizontal="center" vertical="center" wrapText="1"/>
    </xf>
    <xf numFmtId="0" fontId="70" fillId="0" borderId="0" xfId="1" applyFont="1" applyBorder="1" applyAlignment="1">
      <alignment horizontal="center" vertical="center" wrapText="1"/>
    </xf>
    <xf numFmtId="0" fontId="92" fillId="0" borderId="0" xfId="2679" applyNumberFormat="1" applyFont="1" applyBorder="1" applyAlignment="1">
      <alignment horizontal="left" wrapText="1"/>
    </xf>
    <xf numFmtId="0" fontId="118" fillId="0" borderId="0" xfId="0" applyFont="1" applyAlignment="1">
      <alignment wrapText="1"/>
    </xf>
    <xf numFmtId="201" fontId="97" fillId="0" borderId="0" xfId="2692" applyNumberFormat="1" applyFont="1" applyFill="1" applyBorder="1" applyAlignment="1">
      <alignment vertical="center" wrapText="1"/>
    </xf>
    <xf numFmtId="0" fontId="92" fillId="0" borderId="0" xfId="2679" applyNumberFormat="1" applyFont="1" applyBorder="1" applyAlignment="1">
      <alignment wrapText="1"/>
    </xf>
    <xf numFmtId="0" fontId="94" fillId="0" borderId="0" xfId="2672" applyNumberFormat="1" applyFont="1" applyBorder="1" applyAlignment="1"/>
    <xf numFmtId="0" fontId="70" fillId="0" borderId="0" xfId="2679" applyNumberFormat="1" applyFont="1" applyBorder="1" applyAlignment="1">
      <alignment horizontal="left" wrapText="1"/>
    </xf>
    <xf numFmtId="0" fontId="70" fillId="0" borderId="0" xfId="2679" applyNumberFormat="1" applyFont="1" applyBorder="1" applyAlignment="1">
      <alignment wrapText="1"/>
    </xf>
    <xf numFmtId="0" fontId="92" fillId="0" borderId="0" xfId="2681" applyFont="1" applyBorder="1" applyAlignment="1">
      <alignment vertical="center" wrapText="1"/>
    </xf>
    <xf numFmtId="43" fontId="92" fillId="0" borderId="0" xfId="2681" applyNumberFormat="1" applyFont="1" applyBorder="1" applyAlignment="1">
      <alignment horizontal="right"/>
    </xf>
    <xf numFmtId="43" fontId="70" fillId="0" borderId="0" xfId="2681" applyNumberFormat="1" applyFont="1" applyBorder="1" applyAlignment="1">
      <alignment horizontal="right"/>
    </xf>
    <xf numFmtId="200" fontId="92" fillId="0" borderId="0" xfId="2681" applyNumberFormat="1" applyFont="1" applyBorder="1" applyAlignment="1">
      <alignment horizontal="right"/>
    </xf>
    <xf numFmtId="200" fontId="70" fillId="0" borderId="0" xfId="2681" applyNumberFormat="1" applyFont="1" applyBorder="1" applyAlignment="1">
      <alignment horizontal="right"/>
    </xf>
    <xf numFmtId="200" fontId="70" fillId="0" borderId="0" xfId="2681" applyNumberFormat="1" applyFont="1" applyFill="1" applyBorder="1" applyAlignment="1">
      <alignment horizontal="right"/>
    </xf>
    <xf numFmtId="200" fontId="92" fillId="0" borderId="0" xfId="2681" applyNumberFormat="1" applyFont="1" applyFill="1" applyBorder="1" applyAlignment="1">
      <alignment horizontal="right"/>
    </xf>
    <xf numFmtId="200" fontId="95" fillId="0" borderId="0" xfId="2686" applyNumberFormat="1" applyFont="1" applyAlignment="1">
      <alignment horizontal="right"/>
    </xf>
    <xf numFmtId="43" fontId="92" fillId="0" borderId="0" xfId="2692" applyNumberFormat="1" applyFont="1" applyBorder="1" applyAlignment="1">
      <alignment horizontal="right"/>
    </xf>
    <xf numFmtId="43" fontId="70" fillId="0" borderId="0" xfId="2692" applyNumberFormat="1" applyFont="1" applyFill="1" applyBorder="1" applyAlignment="1">
      <alignment horizontal="right"/>
    </xf>
    <xf numFmtId="43" fontId="92" fillId="0" borderId="0" xfId="2692" applyNumberFormat="1" applyFont="1" applyFill="1" applyBorder="1" applyAlignment="1">
      <alignment horizontal="right"/>
    </xf>
    <xf numFmtId="43" fontId="70" fillId="0" borderId="0" xfId="2692" applyNumberFormat="1" applyFont="1" applyBorder="1" applyAlignment="1">
      <alignment horizontal="right"/>
    </xf>
    <xf numFmtId="43" fontId="95" fillId="0" borderId="0" xfId="2692" applyNumberFormat="1" applyFont="1" applyAlignment="1">
      <alignment horizontal="right"/>
    </xf>
    <xf numFmtId="0" fontId="92" fillId="0" borderId="0" xfId="2679" applyFont="1" applyBorder="1" applyAlignment="1">
      <alignment horizontal="left"/>
    </xf>
    <xf numFmtId="0" fontId="97" fillId="0" borderId="0" xfId="2686" applyFont="1"/>
    <xf numFmtId="4" fontId="97" fillId="0" borderId="0" xfId="2686" applyNumberFormat="1" applyFont="1"/>
    <xf numFmtId="4" fontId="70" fillId="0" borderId="0" xfId="2681" applyNumberFormat="1" applyFont="1" applyBorder="1" applyAlignment="1">
      <alignment horizontal="right" indent="2"/>
    </xf>
    <xf numFmtId="200" fontId="92" fillId="0" borderId="0" xfId="2672" applyNumberFormat="1" applyFont="1"/>
    <xf numFmtId="43" fontId="92" fillId="0" borderId="0" xfId="2672" applyNumberFormat="1" applyFont="1"/>
    <xf numFmtId="43" fontId="92" fillId="0" borderId="0" xfId="2672" applyNumberFormat="1" applyFont="1" applyAlignment="1">
      <alignment horizontal="right" indent="2"/>
    </xf>
    <xf numFmtId="43" fontId="92" fillId="0" borderId="0" xfId="2692" applyNumberFormat="1" applyFont="1" applyAlignment="1">
      <alignment horizontal="right" indent="1"/>
    </xf>
    <xf numFmtId="43" fontId="70" fillId="0" borderId="0" xfId="2672" applyNumberFormat="1" applyFont="1" applyAlignment="1">
      <alignment horizontal="right" indent="2"/>
    </xf>
    <xf numFmtId="43" fontId="70" fillId="0" borderId="0" xfId="2692" applyNumberFormat="1" applyFont="1" applyAlignment="1">
      <alignment horizontal="right" indent="1"/>
    </xf>
    <xf numFmtId="43" fontId="70" fillId="0" borderId="0" xfId="2672" applyNumberFormat="1" applyFont="1"/>
    <xf numFmtId="200" fontId="92" fillId="0" borderId="0" xfId="2672" applyNumberFormat="1" applyFont="1" applyAlignment="1">
      <alignment horizontal="right"/>
    </xf>
    <xf numFmtId="200" fontId="70" fillId="0" borderId="0" xfId="2672" applyNumberFormat="1" applyFont="1" applyAlignment="1">
      <alignment horizontal="right"/>
    </xf>
    <xf numFmtId="43" fontId="70" fillId="0" borderId="0" xfId="2692" applyFont="1"/>
    <xf numFmtId="43" fontId="92" fillId="0" borderId="0" xfId="2692" applyFont="1"/>
    <xf numFmtId="41" fontId="95" fillId="0" borderId="0" xfId="2410" applyNumberFormat="1" applyFont="1"/>
    <xf numFmtId="0" fontId="92" fillId="0" borderId="0" xfId="2663" applyFont="1"/>
    <xf numFmtId="0" fontId="104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111" fillId="0" borderId="2" xfId="2681" applyFont="1" applyBorder="1" applyAlignment="1">
      <alignment horizontal="right"/>
    </xf>
    <xf numFmtId="0" fontId="70" fillId="0" borderId="1" xfId="2683" applyFont="1" applyBorder="1" applyAlignment="1">
      <alignment horizontal="center" vertical="center" wrapText="1"/>
    </xf>
    <xf numFmtId="0" fontId="70" fillId="0" borderId="3" xfId="2683" applyFont="1" applyBorder="1" applyAlignment="1">
      <alignment horizontal="center" vertical="center" wrapText="1"/>
    </xf>
    <xf numFmtId="0" fontId="70" fillId="0" borderId="3" xfId="5" applyFont="1" applyBorder="1" applyAlignment="1">
      <alignment horizontal="center" vertical="center" wrapText="1"/>
    </xf>
    <xf numFmtId="0" fontId="110" fillId="0" borderId="0" xfId="2710" applyFont="1"/>
    <xf numFmtId="0" fontId="92" fillId="0" borderId="0" xfId="2681" applyFont="1" applyAlignment="1">
      <alignment vertical="center" wrapText="1"/>
    </xf>
    <xf numFmtId="3" fontId="97" fillId="0" borderId="0" xfId="2692" applyNumberFormat="1" applyFont="1" applyAlignment="1">
      <alignment horizontal="right" vertical="center"/>
    </xf>
    <xf numFmtId="4" fontId="97" fillId="0" borderId="0" xfId="2692" applyNumberFormat="1" applyFont="1" applyAlignment="1">
      <alignment horizontal="right" vertical="center"/>
    </xf>
    <xf numFmtId="4" fontId="117" fillId="0" borderId="0" xfId="2692" applyNumberFormat="1" applyFont="1" applyAlignment="1">
      <alignment horizontal="right" vertical="center"/>
    </xf>
    <xf numFmtId="43" fontId="110" fillId="0" borderId="0" xfId="2710" applyNumberFormat="1" applyFont="1"/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 wrapText="1"/>
    </xf>
    <xf numFmtId="41" fontId="70" fillId="0" borderId="0" xfId="2692" applyNumberFormat="1" applyFont="1" applyFill="1" applyBorder="1" applyAlignment="1">
      <alignment horizontal="right" vertical="center"/>
    </xf>
    <xf numFmtId="43" fontId="109" fillId="0" borderId="0" xfId="2710" applyNumberFormat="1" applyFont="1"/>
    <xf numFmtId="3" fontId="95" fillId="0" borderId="0" xfId="2692" applyNumberFormat="1" applyFont="1" applyAlignment="1">
      <alignment horizontal="right" vertical="center"/>
    </xf>
    <xf numFmtId="4" fontId="95" fillId="0" borderId="0" xfId="2692" applyNumberFormat="1" applyFont="1" applyAlignment="1">
      <alignment horizontal="right" vertical="center"/>
    </xf>
    <xf numFmtId="0" fontId="70" fillId="0" borderId="0" xfId="2681" applyFont="1" applyAlignment="1">
      <alignment vertical="center" wrapText="1"/>
    </xf>
    <xf numFmtId="1" fontId="70" fillId="0" borderId="0" xfId="2692" applyNumberFormat="1" applyFont="1" applyFill="1" applyBorder="1" applyAlignment="1">
      <alignment horizontal="right" vertical="center"/>
    </xf>
    <xf numFmtId="1" fontId="95" fillId="0" borderId="0" xfId="2692" applyNumberFormat="1" applyFont="1" applyAlignment="1">
      <alignment horizontal="right" vertical="center"/>
    </xf>
    <xf numFmtId="0" fontId="95" fillId="0" borderId="0" xfId="0" applyFont="1" applyAlignment="1">
      <alignment horizontal="left" vertical="center" wrapText="1"/>
    </xf>
    <xf numFmtId="4" fontId="95" fillId="0" borderId="0" xfId="2692" applyNumberFormat="1" applyFont="1" applyFill="1" applyAlignment="1">
      <alignment horizontal="right" vertical="center"/>
    </xf>
    <xf numFmtId="0" fontId="112" fillId="0" borderId="0" xfId="0" applyFont="1" applyAlignment="1">
      <alignment vertical="center" wrapText="1"/>
    </xf>
    <xf numFmtId="3" fontId="112" fillId="0" borderId="0" xfId="2692" applyNumberFormat="1" applyFont="1" applyAlignment="1">
      <alignment horizontal="right" vertical="center"/>
    </xf>
    <xf numFmtId="4" fontId="112" fillId="0" borderId="0" xfId="2692" applyNumberFormat="1" applyFont="1" applyAlignment="1">
      <alignment horizontal="right" vertical="center"/>
    </xf>
    <xf numFmtId="4" fontId="112" fillId="0" borderId="0" xfId="2692" applyNumberFormat="1" applyFont="1" applyFill="1" applyAlignment="1">
      <alignment horizontal="right" vertical="center"/>
    </xf>
    <xf numFmtId="43" fontId="113" fillId="0" borderId="0" xfId="2710" applyNumberFormat="1" applyFont="1"/>
    <xf numFmtId="0" fontId="114" fillId="0" borderId="2" xfId="0" applyFont="1" applyBorder="1"/>
    <xf numFmtId="4" fontId="104" fillId="0" borderId="0" xfId="2683" applyNumberFormat="1" applyFont="1" applyBorder="1"/>
    <xf numFmtId="0" fontId="95" fillId="0" borderId="0" xfId="0" applyFont="1" applyAlignment="1">
      <alignment horizontal="center" wrapText="1"/>
    </xf>
    <xf numFmtId="0" fontId="119" fillId="0" borderId="0" xfId="0" applyFont="1" applyAlignment="1">
      <alignment horizontal="right"/>
    </xf>
    <xf numFmtId="0" fontId="97" fillId="0" borderId="2" xfId="0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43" fontId="95" fillId="0" borderId="0" xfId="2692" applyFont="1" applyBorder="1"/>
    <xf numFmtId="200" fontId="95" fillId="0" borderId="0" xfId="2692" applyNumberFormat="1" applyFont="1" applyBorder="1"/>
    <xf numFmtId="0" fontId="107" fillId="0" borderId="0" xfId="0" applyFont="1" applyAlignment="1">
      <alignment vertical="center"/>
    </xf>
    <xf numFmtId="43" fontId="97" fillId="0" borderId="0" xfId="2692" applyFont="1" applyBorder="1"/>
    <xf numFmtId="43" fontId="70" fillId="0" borderId="0" xfId="2410" applyNumberFormat="1" applyFont="1" applyFill="1"/>
    <xf numFmtId="2" fontId="92" fillId="0" borderId="0" xfId="2664" applyNumberFormat="1" applyFont="1" applyFill="1"/>
    <xf numFmtId="0" fontId="97" fillId="0" borderId="0" xfId="2713" applyFont="1"/>
    <xf numFmtId="0" fontId="95" fillId="0" borderId="0" xfId="2713" applyFont="1"/>
    <xf numFmtId="0" fontId="95" fillId="0" borderId="0" xfId="2713" applyFont="1" applyAlignment="1">
      <alignment horizontal="center"/>
    </xf>
    <xf numFmtId="0" fontId="95" fillId="0" borderId="0" xfId="2713" applyFont="1" applyAlignment="1">
      <alignment horizontal="left" indent="2"/>
    </xf>
    <xf numFmtId="3" fontId="95" fillId="0" borderId="0" xfId="2668" applyNumberFormat="1" applyFont="1" applyAlignment="1">
      <alignment horizontal="right"/>
    </xf>
    <xf numFmtId="4" fontId="95" fillId="0" borderId="0" xfId="2692" applyNumberFormat="1" applyFont="1" applyAlignment="1">
      <alignment horizontal="right"/>
    </xf>
    <xf numFmtId="4" fontId="95" fillId="0" borderId="0" xfId="2668" applyNumberFormat="1" applyFont="1" applyAlignment="1">
      <alignment horizontal="right"/>
    </xf>
    <xf numFmtId="4" fontId="104" fillId="0" borderId="0" xfId="2685" applyNumberFormat="1" applyFont="1" applyBorder="1" applyAlignment="1">
      <alignment horizontal="right"/>
    </xf>
    <xf numFmtId="0" fontId="94" fillId="0" borderId="0" xfId="1" applyFont="1" applyAlignment="1">
      <alignment horizontal="center"/>
    </xf>
    <xf numFmtId="0" fontId="92" fillId="0" borderId="0" xfId="1" applyFont="1" applyBorder="1" applyAlignment="1">
      <alignment horizontal="left"/>
    </xf>
    <xf numFmtId="0" fontId="70" fillId="0" borderId="3" xfId="1" applyFont="1" applyBorder="1" applyAlignment="1">
      <alignment horizontal="center" vertical="center"/>
    </xf>
    <xf numFmtId="0" fontId="70" fillId="0" borderId="3" xfId="1" applyFont="1" applyBorder="1" applyAlignment="1">
      <alignment horizontal="center" vertical="center" wrapText="1"/>
    </xf>
    <xf numFmtId="0" fontId="94" fillId="0" borderId="0" xfId="0" applyFont="1" applyFill="1" applyAlignment="1">
      <alignment horizontal="center"/>
    </xf>
    <xf numFmtId="0" fontId="70" fillId="0" borderId="3" xfId="2683" applyNumberFormat="1" applyFont="1" applyBorder="1" applyAlignment="1">
      <alignment horizontal="center" vertical="center" wrapText="1"/>
    </xf>
    <xf numFmtId="0" fontId="94" fillId="0" borderId="0" xfId="2678" applyNumberFormat="1" applyFont="1" applyBorder="1" applyAlignment="1">
      <alignment horizontal="center"/>
    </xf>
    <xf numFmtId="0" fontId="94" fillId="0" borderId="0" xfId="2684" applyNumberFormat="1" applyFont="1" applyBorder="1" applyAlignment="1">
      <alignment horizontal="center"/>
    </xf>
    <xf numFmtId="0" fontId="70" fillId="0" borderId="3" xfId="2666" applyFont="1" applyFill="1" applyBorder="1" applyAlignment="1">
      <alignment horizontal="center" vertical="center"/>
    </xf>
    <xf numFmtId="0" fontId="70" fillId="0" borderId="3" xfId="2666" quotePrefix="1" applyFont="1" applyFill="1" applyBorder="1" applyAlignment="1">
      <alignment horizontal="center" vertical="center"/>
    </xf>
    <xf numFmtId="0" fontId="94" fillId="0" borderId="0" xfId="0" applyFont="1" applyFill="1" applyBorder="1" applyAlignment="1">
      <alignment horizontal="center" vertical="center"/>
    </xf>
    <xf numFmtId="0" fontId="70" fillId="0" borderId="2" xfId="0" applyFont="1" applyFill="1" applyBorder="1" applyAlignment="1">
      <alignment horizontal="center" vertical="top"/>
    </xf>
    <xf numFmtId="0" fontId="70" fillId="0" borderId="0" xfId="0" applyFont="1" applyFill="1" applyBorder="1" applyAlignment="1">
      <alignment horizontal="center" vertical="top"/>
    </xf>
    <xf numFmtId="3" fontId="70" fillId="0" borderId="3" xfId="0" applyNumberFormat="1" applyFont="1" applyFill="1" applyBorder="1" applyAlignment="1">
      <alignment horizontal="center" vertical="center" wrapText="1"/>
    </xf>
    <xf numFmtId="0" fontId="94" fillId="0" borderId="0" xfId="2663" applyFont="1" applyAlignment="1">
      <alignment horizontal="center" vertical="center"/>
    </xf>
    <xf numFmtId="0" fontId="109" fillId="0" borderId="0" xfId="2710" applyFont="1" applyAlignment="1">
      <alignment horizontal="center"/>
    </xf>
    <xf numFmtId="0" fontId="104" fillId="0" borderId="2" xfId="2681" applyFont="1" applyBorder="1" applyAlignment="1">
      <alignment horizontal="center"/>
    </xf>
    <xf numFmtId="0" fontId="104" fillId="0" borderId="0" xfId="2681" applyFont="1" applyAlignment="1">
      <alignment horizontal="center"/>
    </xf>
    <xf numFmtId="0" fontId="70" fillId="0" borderId="2" xfId="2683" applyFont="1" applyBorder="1" applyAlignment="1">
      <alignment horizontal="center" vertical="center" wrapText="1"/>
    </xf>
    <xf numFmtId="0" fontId="70" fillId="0" borderId="1" xfId="2683" applyFont="1" applyBorder="1" applyAlignment="1">
      <alignment horizontal="center" vertical="center" wrapText="1"/>
    </xf>
    <xf numFmtId="0" fontId="95" fillId="0" borderId="2" xfId="2710" applyFont="1" applyBorder="1" applyAlignment="1">
      <alignment horizontal="center"/>
    </xf>
    <xf numFmtId="0" fontId="94" fillId="0" borderId="0" xfId="2663" applyNumberFormat="1" applyFont="1" applyFill="1" applyBorder="1" applyAlignment="1">
      <alignment horizontal="center"/>
    </xf>
    <xf numFmtId="0" fontId="70" fillId="0" borderId="2" xfId="1" applyFont="1" applyBorder="1" applyAlignment="1">
      <alignment horizontal="center" vertical="center"/>
    </xf>
    <xf numFmtId="0" fontId="70" fillId="0" borderId="1" xfId="1" applyFont="1" applyBorder="1" applyAlignment="1">
      <alignment horizontal="center" vertical="center"/>
    </xf>
    <xf numFmtId="0" fontId="94" fillId="0" borderId="0" xfId="2326" applyNumberFormat="1" applyFont="1" applyAlignment="1">
      <alignment horizontal="center"/>
    </xf>
    <xf numFmtId="0" fontId="94" fillId="0" borderId="0" xfId="2410" applyFont="1" applyFill="1" applyAlignment="1">
      <alignment horizontal="center"/>
    </xf>
    <xf numFmtId="0" fontId="94" fillId="0" borderId="0" xfId="2410" applyFont="1" applyFill="1" applyBorder="1" applyAlignment="1">
      <alignment horizontal="center"/>
    </xf>
    <xf numFmtId="0" fontId="94" fillId="0" borderId="0" xfId="2664" applyNumberFormat="1" applyFont="1" applyFill="1" applyAlignment="1">
      <alignment horizontal="center" wrapText="1"/>
    </xf>
    <xf numFmtId="0" fontId="94" fillId="0" borderId="0" xfId="2666" applyNumberFormat="1" applyFont="1" applyFill="1" applyBorder="1" applyAlignment="1">
      <alignment horizontal="center"/>
    </xf>
    <xf numFmtId="0" fontId="94" fillId="0" borderId="0" xfId="2667" applyFont="1" applyFill="1" applyBorder="1" applyAlignment="1">
      <alignment horizontal="center"/>
    </xf>
    <xf numFmtId="200" fontId="116" fillId="0" borderId="2" xfId="2692" applyNumberFormat="1" applyFont="1" applyBorder="1" applyAlignment="1">
      <alignment horizontal="center"/>
    </xf>
    <xf numFmtId="200" fontId="92" fillId="0" borderId="0" xfId="2692" applyNumberFormat="1" applyFont="1" applyBorder="1" applyAlignment="1">
      <alignment horizontal="left"/>
    </xf>
    <xf numFmtId="0" fontId="94" fillId="0" borderId="0" xfId="2673" applyFont="1" applyBorder="1" applyAlignment="1">
      <alignment horizontal="center" vertical="center" wrapText="1"/>
    </xf>
    <xf numFmtId="0" fontId="94" fillId="0" borderId="0" xfId="2673" applyFont="1" applyBorder="1" applyAlignment="1">
      <alignment horizontal="center" vertical="center"/>
    </xf>
    <xf numFmtId="0" fontId="92" fillId="0" borderId="0" xfId="2673" applyFont="1" applyBorder="1" applyAlignment="1">
      <alignment horizontal="center"/>
    </xf>
    <xf numFmtId="0" fontId="92" fillId="0" borderId="0" xfId="2673" applyFont="1" applyBorder="1" applyAlignment="1">
      <alignment horizontal="left"/>
    </xf>
    <xf numFmtId="0" fontId="94" fillId="0" borderId="0" xfId="2673" applyFont="1" applyBorder="1" applyAlignment="1">
      <alignment horizontal="center"/>
    </xf>
    <xf numFmtId="0" fontId="94" fillId="0" borderId="0" xfId="2326" applyNumberFormat="1" applyFont="1" applyFill="1" applyBorder="1" applyAlignment="1">
      <alignment horizontal="center"/>
    </xf>
    <xf numFmtId="183" fontId="70" fillId="0" borderId="0" xfId="2673" applyNumberFormat="1" applyFont="1" applyBorder="1" applyAlignment="1">
      <alignment horizontal="center"/>
    </xf>
    <xf numFmtId="0" fontId="94" fillId="0" borderId="0" xfId="2672" applyNumberFormat="1" applyFont="1" applyBorder="1" applyAlignment="1">
      <alignment horizontal="center"/>
    </xf>
    <xf numFmtId="0" fontId="102" fillId="0" borderId="0" xfId="0" applyFont="1" applyAlignment="1">
      <alignment horizontal="center" vertical="center"/>
    </xf>
    <xf numFmtId="0" fontId="70" fillId="0" borderId="3" xfId="2671" applyNumberFormat="1" applyFont="1" applyBorder="1" applyAlignment="1">
      <alignment horizontal="center" vertical="center"/>
    </xf>
    <xf numFmtId="0" fontId="94" fillId="0" borderId="0" xfId="2682" applyFont="1" applyAlignment="1">
      <alignment horizontal="center" wrapText="1"/>
    </xf>
    <xf numFmtId="0" fontId="70" fillId="0" borderId="3" xfId="2683" applyNumberFormat="1" applyFont="1" applyBorder="1" applyAlignment="1">
      <alignment horizontal="center" vertical="center"/>
    </xf>
    <xf numFmtId="0" fontId="102" fillId="0" borderId="0" xfId="2668" applyFont="1" applyAlignment="1">
      <alignment horizontal="center"/>
    </xf>
    <xf numFmtId="204" fontId="95" fillId="0" borderId="0" xfId="2692" applyNumberFormat="1" applyFont="1" applyBorder="1"/>
  </cellXfs>
  <cellStyles count="2714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_CS TT TK" xfId="2244" xr:uid="{00000000-0005-0000-0000-0000C4080000}"/>
    <cellStyle name="Comma 4" xfId="2245" xr:uid="{00000000-0005-0000-0000-0000C5080000}"/>
    <cellStyle name="Comma 4 2" xfId="2246" xr:uid="{00000000-0005-0000-0000-0000C6080000}"/>
    <cellStyle name="Comma 4 3" xfId="2247" xr:uid="{00000000-0005-0000-0000-0000C7080000}"/>
    <cellStyle name="Comma 4 4" xfId="2248" xr:uid="{00000000-0005-0000-0000-0000C8080000}"/>
    <cellStyle name="Comma 4 5" xfId="2249" xr:uid="{00000000-0005-0000-0000-0000C9080000}"/>
    <cellStyle name="Comma 4_Xl0000115" xfId="2250" xr:uid="{00000000-0005-0000-0000-0000CA080000}"/>
    <cellStyle name="Comma 5" xfId="2251" xr:uid="{00000000-0005-0000-0000-0000CB080000}"/>
    <cellStyle name="Comma 5 2" xfId="2252" xr:uid="{00000000-0005-0000-0000-0000CC080000}"/>
    <cellStyle name="Comma 5 2 2" xfId="2253" xr:uid="{00000000-0005-0000-0000-0000CD080000}"/>
    <cellStyle name="Comma 5 3" xfId="2254" xr:uid="{00000000-0005-0000-0000-0000CE080000}"/>
    <cellStyle name="Comma 5_Xl0000108" xfId="2255" xr:uid="{00000000-0005-0000-0000-0000CF080000}"/>
    <cellStyle name="Comma 6" xfId="2256" xr:uid="{00000000-0005-0000-0000-0000D0080000}"/>
    <cellStyle name="Comma 6 2" xfId="2257" xr:uid="{00000000-0005-0000-0000-0000D1080000}"/>
    <cellStyle name="Comma 6 3" xfId="2258" xr:uid="{00000000-0005-0000-0000-0000D2080000}"/>
    <cellStyle name="Comma 6_Xl0000115" xfId="2259" xr:uid="{00000000-0005-0000-0000-0000D3080000}"/>
    <cellStyle name="Comma 7" xfId="2260" xr:uid="{00000000-0005-0000-0000-0000D4080000}"/>
    <cellStyle name="Comma 7 2" xfId="2261" xr:uid="{00000000-0005-0000-0000-0000D5080000}"/>
    <cellStyle name="Comma 7 3" xfId="2262" xr:uid="{00000000-0005-0000-0000-0000D6080000}"/>
    <cellStyle name="Comma 8" xfId="2263" xr:uid="{00000000-0005-0000-0000-0000D7080000}"/>
    <cellStyle name="Comma 8 2" xfId="2264" xr:uid="{00000000-0005-0000-0000-0000D8080000}"/>
    <cellStyle name="Comma 8 3" xfId="2265" xr:uid="{00000000-0005-0000-0000-0000D9080000}"/>
    <cellStyle name="Comma 9" xfId="2266" xr:uid="{00000000-0005-0000-0000-0000DA080000}"/>
    <cellStyle name="Comma 9 2" xfId="2267" xr:uid="{00000000-0005-0000-0000-0000DB080000}"/>
    <cellStyle name="Comma 9 3" xfId="2268" xr:uid="{00000000-0005-0000-0000-0000DC080000}"/>
    <cellStyle name="comma zerodec" xfId="2269" xr:uid="{00000000-0005-0000-0000-0000DD080000}"/>
    <cellStyle name="Comma0" xfId="2270" xr:uid="{00000000-0005-0000-0000-0000DE080000}"/>
    <cellStyle name="cong" xfId="2271" xr:uid="{00000000-0005-0000-0000-0000DF080000}"/>
    <cellStyle name="Currency 2" xfId="2272" xr:uid="{00000000-0005-0000-0000-0000E0080000}"/>
    <cellStyle name="Currency0" xfId="2273" xr:uid="{00000000-0005-0000-0000-0000E1080000}"/>
    <cellStyle name="Currency1" xfId="2274" xr:uid="{00000000-0005-0000-0000-0000E2080000}"/>
    <cellStyle name="Date" xfId="2275" xr:uid="{00000000-0005-0000-0000-0000E3080000}"/>
    <cellStyle name="DAUDE" xfId="2276" xr:uid="{00000000-0005-0000-0000-0000E4080000}"/>
    <cellStyle name="Dollar (zero dec)" xfId="2277" xr:uid="{00000000-0005-0000-0000-0000E5080000}"/>
    <cellStyle name="Euro" xfId="2278" xr:uid="{00000000-0005-0000-0000-0000E6080000}"/>
    <cellStyle name="Explanatory Text 2" xfId="2279" xr:uid="{00000000-0005-0000-0000-0000E7080000}"/>
    <cellStyle name="Fixed" xfId="2280" xr:uid="{00000000-0005-0000-0000-0000E8080000}"/>
    <cellStyle name="gia" xfId="2281" xr:uid="{00000000-0005-0000-0000-0000E9080000}"/>
    <cellStyle name="Good 2" xfId="2282" xr:uid="{00000000-0005-0000-0000-0000EA080000}"/>
    <cellStyle name="Grey" xfId="2283" xr:uid="{00000000-0005-0000-0000-0000EB080000}"/>
    <cellStyle name="HEADER" xfId="2284" xr:uid="{00000000-0005-0000-0000-0000EC080000}"/>
    <cellStyle name="Header1" xfId="2285" xr:uid="{00000000-0005-0000-0000-0000ED080000}"/>
    <cellStyle name="Header2" xfId="2286" xr:uid="{00000000-0005-0000-0000-0000EE080000}"/>
    <cellStyle name="Heading 1 2" xfId="2287" xr:uid="{00000000-0005-0000-0000-0000EF080000}"/>
    <cellStyle name="Heading 1 3" xfId="2288" xr:uid="{00000000-0005-0000-0000-0000F0080000}"/>
    <cellStyle name="Heading 1 4" xfId="2289" xr:uid="{00000000-0005-0000-0000-0000F1080000}"/>
    <cellStyle name="Heading 1 5" xfId="2290" xr:uid="{00000000-0005-0000-0000-0000F2080000}"/>
    <cellStyle name="Heading 1 6" xfId="2291" xr:uid="{00000000-0005-0000-0000-0000F3080000}"/>
    <cellStyle name="Heading 1 7" xfId="2292" xr:uid="{00000000-0005-0000-0000-0000F4080000}"/>
    <cellStyle name="Heading 1 8" xfId="2293" xr:uid="{00000000-0005-0000-0000-0000F5080000}"/>
    <cellStyle name="Heading 1 9" xfId="2294" xr:uid="{00000000-0005-0000-0000-0000F6080000}"/>
    <cellStyle name="Heading 2 2" xfId="2295" xr:uid="{00000000-0005-0000-0000-0000F7080000}"/>
    <cellStyle name="Heading 2 3" xfId="2296" xr:uid="{00000000-0005-0000-0000-0000F8080000}"/>
    <cellStyle name="Heading 2 4" xfId="2297" xr:uid="{00000000-0005-0000-0000-0000F9080000}"/>
    <cellStyle name="Heading 2 5" xfId="2298" xr:uid="{00000000-0005-0000-0000-0000FA080000}"/>
    <cellStyle name="Heading 2 6" xfId="2299" xr:uid="{00000000-0005-0000-0000-0000FB080000}"/>
    <cellStyle name="Heading 2 7" xfId="2300" xr:uid="{00000000-0005-0000-0000-0000FC080000}"/>
    <cellStyle name="Heading 2 8" xfId="2301" xr:uid="{00000000-0005-0000-0000-0000FD080000}"/>
    <cellStyle name="Heading 2 9" xfId="2302" xr:uid="{00000000-0005-0000-0000-0000FE080000}"/>
    <cellStyle name="Heading 3 2" xfId="2303" xr:uid="{00000000-0005-0000-0000-0000FF080000}"/>
    <cellStyle name="Heading 4 2" xfId="2304" xr:uid="{00000000-0005-0000-0000-000000090000}"/>
    <cellStyle name="HEADING1" xfId="2305" xr:uid="{00000000-0005-0000-0000-000001090000}"/>
    <cellStyle name="HEADING2" xfId="2306" xr:uid="{00000000-0005-0000-0000-000002090000}"/>
    <cellStyle name="Hyperlink 2" xfId="2307" xr:uid="{00000000-0005-0000-0000-000003090000}"/>
    <cellStyle name="Input [yellow]" xfId="2308" xr:uid="{00000000-0005-0000-0000-000004090000}"/>
    <cellStyle name="Input 2" xfId="2309" xr:uid="{00000000-0005-0000-0000-000005090000}"/>
    <cellStyle name="Ledger 17 x 11 in" xfId="2310" xr:uid="{00000000-0005-0000-0000-000006090000}"/>
    <cellStyle name="Linked Cell 2" xfId="2311" xr:uid="{00000000-0005-0000-0000-000007090000}"/>
    <cellStyle name="Model" xfId="2312" xr:uid="{00000000-0005-0000-0000-000008090000}"/>
    <cellStyle name="moi" xfId="2313" xr:uid="{00000000-0005-0000-0000-000009090000}"/>
    <cellStyle name="moi 2" xfId="2314" xr:uid="{00000000-0005-0000-0000-00000A090000}"/>
    <cellStyle name="moi 3" xfId="2315" xr:uid="{00000000-0005-0000-0000-00000B090000}"/>
    <cellStyle name="Monétaire [0]_TARIFFS DB" xfId="2316" xr:uid="{00000000-0005-0000-0000-00000C090000}"/>
    <cellStyle name="Monétaire_TARIFFS DB" xfId="2317" xr:uid="{00000000-0005-0000-0000-00000D090000}"/>
    <cellStyle name="n" xfId="2318" xr:uid="{00000000-0005-0000-0000-00000E090000}"/>
    <cellStyle name="Neutral 2" xfId="2319" xr:uid="{00000000-0005-0000-0000-00000F090000}"/>
    <cellStyle name="New Times Roman" xfId="2320" xr:uid="{00000000-0005-0000-0000-000010090000}"/>
    <cellStyle name="No" xfId="2321" xr:uid="{00000000-0005-0000-0000-000011090000}"/>
    <cellStyle name="no dec" xfId="2322" xr:uid="{00000000-0005-0000-0000-000012090000}"/>
    <cellStyle name="No_01 Don vi HC" xfId="2323" xr:uid="{00000000-0005-0000-0000-000013090000}"/>
    <cellStyle name="Normal" xfId="0" builtinId="0"/>
    <cellStyle name="Normal - Style1" xfId="2324" xr:uid="{00000000-0005-0000-0000-000015090000}"/>
    <cellStyle name="Normal - Style1 2" xfId="2325" xr:uid="{00000000-0005-0000-0000-000016090000}"/>
    <cellStyle name="Normal - Style1 3" xfId="2326" xr:uid="{00000000-0005-0000-0000-000017090000}"/>
    <cellStyle name="Normal - Style1 3 2" xfId="2327" xr:uid="{00000000-0005-0000-0000-000018090000}"/>
    <cellStyle name="Normal - Style1_01 Don vi HC" xfId="2" xr:uid="{00000000-0005-0000-0000-000019090000}"/>
    <cellStyle name="Normal 10" xfId="2328" xr:uid="{00000000-0005-0000-0000-00001A090000}"/>
    <cellStyle name="Normal 10 2" xfId="2329" xr:uid="{00000000-0005-0000-0000-00001B090000}"/>
    <cellStyle name="Normal 10 2 2" xfId="2330" xr:uid="{00000000-0005-0000-0000-00001C090000}"/>
    <cellStyle name="Normal 10 2 2 2" xfId="2668" xr:uid="{00000000-0005-0000-0000-00001D090000}"/>
    <cellStyle name="Normal 10 2 2 2 19" xfId="2713" xr:uid="{4A2AF6EF-ABF7-4413-A811-537D5DCFCB7A}"/>
    <cellStyle name="Normal 10 2 2 2 2" xfId="2695" xr:uid="{00000000-0005-0000-0000-00001E090000}"/>
    <cellStyle name="Normal 10 3" xfId="2331" xr:uid="{00000000-0005-0000-0000-00001F090000}"/>
    <cellStyle name="Normal 10 4" xfId="2332" xr:uid="{00000000-0005-0000-0000-000020090000}"/>
    <cellStyle name="Normal 10 4 2" xfId="2669" xr:uid="{00000000-0005-0000-0000-000021090000}"/>
    <cellStyle name="Normal 10 5" xfId="2333" xr:uid="{00000000-0005-0000-0000-000022090000}"/>
    <cellStyle name="Normal 10_Xl0000115" xfId="2334" xr:uid="{00000000-0005-0000-0000-000023090000}"/>
    <cellStyle name="Normal 100" xfId="2335" xr:uid="{00000000-0005-0000-0000-000024090000}"/>
    <cellStyle name="Normal 101" xfId="2336" xr:uid="{00000000-0005-0000-0000-000025090000}"/>
    <cellStyle name="Normal 102" xfId="2337" xr:uid="{00000000-0005-0000-0000-000026090000}"/>
    <cellStyle name="Normal 103" xfId="2338" xr:uid="{00000000-0005-0000-0000-000027090000}"/>
    <cellStyle name="Normal 104" xfId="2339" xr:uid="{00000000-0005-0000-0000-000028090000}"/>
    <cellStyle name="Normal 105" xfId="2340" xr:uid="{00000000-0005-0000-0000-000029090000}"/>
    <cellStyle name="Normal 106" xfId="2341" xr:uid="{00000000-0005-0000-0000-00002A090000}"/>
    <cellStyle name="Normal 107" xfId="2342" xr:uid="{00000000-0005-0000-0000-00002B090000}"/>
    <cellStyle name="Normal 108" xfId="2343" xr:uid="{00000000-0005-0000-0000-00002C090000}"/>
    <cellStyle name="Normal 109" xfId="2344" xr:uid="{00000000-0005-0000-0000-00002D090000}"/>
    <cellStyle name="Normal 11" xfId="2345" xr:uid="{00000000-0005-0000-0000-00002E090000}"/>
    <cellStyle name="Normal 11 2" xfId="2346" xr:uid="{00000000-0005-0000-0000-00002F090000}"/>
    <cellStyle name="Normal 11 3" xfId="2347" xr:uid="{00000000-0005-0000-0000-000030090000}"/>
    <cellStyle name="Normal 11 4" xfId="2348" xr:uid="{00000000-0005-0000-0000-000031090000}"/>
    <cellStyle name="Normal 11 5" xfId="2349" xr:uid="{00000000-0005-0000-0000-000032090000}"/>
    <cellStyle name="Normal 11_Mau" xfId="2350" xr:uid="{00000000-0005-0000-0000-000033090000}"/>
    <cellStyle name="Normal 110" xfId="2351" xr:uid="{00000000-0005-0000-0000-000034090000}"/>
    <cellStyle name="Normal 111" xfId="2352" xr:uid="{00000000-0005-0000-0000-000035090000}"/>
    <cellStyle name="Normal 112" xfId="2353" xr:uid="{00000000-0005-0000-0000-000036090000}"/>
    <cellStyle name="Normal 113" xfId="2354" xr:uid="{00000000-0005-0000-0000-000037090000}"/>
    <cellStyle name="Normal 114" xfId="2355" xr:uid="{00000000-0005-0000-0000-000038090000}"/>
    <cellStyle name="Normal 115" xfId="2356" xr:uid="{00000000-0005-0000-0000-000039090000}"/>
    <cellStyle name="Normal 116" xfId="2357" xr:uid="{00000000-0005-0000-0000-00003A090000}"/>
    <cellStyle name="Normal 117" xfId="2358" xr:uid="{00000000-0005-0000-0000-00003B090000}"/>
    <cellStyle name="Normal 118" xfId="2359" xr:uid="{00000000-0005-0000-0000-00003C090000}"/>
    <cellStyle name="Normal 119" xfId="2360" xr:uid="{00000000-0005-0000-0000-00003D090000}"/>
    <cellStyle name="Normal 12" xfId="2361" xr:uid="{00000000-0005-0000-0000-00003E090000}"/>
    <cellStyle name="Normal 12 2" xfId="2362" xr:uid="{00000000-0005-0000-0000-00003F090000}"/>
    <cellStyle name="Normal 120" xfId="2363" xr:uid="{00000000-0005-0000-0000-000040090000}"/>
    <cellStyle name="Normal 121" xfId="2364" xr:uid="{00000000-0005-0000-0000-000041090000}"/>
    <cellStyle name="Normal 122" xfId="2365" xr:uid="{00000000-0005-0000-0000-000042090000}"/>
    <cellStyle name="Normal 123" xfId="2366" xr:uid="{00000000-0005-0000-0000-000043090000}"/>
    <cellStyle name="Normal 124" xfId="2367" xr:uid="{00000000-0005-0000-0000-000044090000}"/>
    <cellStyle name="Normal 125" xfId="2368" xr:uid="{00000000-0005-0000-0000-000045090000}"/>
    <cellStyle name="Normal 126" xfId="2369" xr:uid="{00000000-0005-0000-0000-000046090000}"/>
    <cellStyle name="Normal 127" xfId="2370" xr:uid="{00000000-0005-0000-0000-000047090000}"/>
    <cellStyle name="Normal 128" xfId="2371" xr:uid="{00000000-0005-0000-0000-000048090000}"/>
    <cellStyle name="Normal 129" xfId="2372" xr:uid="{00000000-0005-0000-0000-000049090000}"/>
    <cellStyle name="Normal 13" xfId="2373" xr:uid="{00000000-0005-0000-0000-00004A090000}"/>
    <cellStyle name="Normal 13 2" xfId="2374" xr:uid="{00000000-0005-0000-0000-00004B090000}"/>
    <cellStyle name="Normal 130" xfId="2375" xr:uid="{00000000-0005-0000-0000-00004C090000}"/>
    <cellStyle name="Normal 131" xfId="2376" xr:uid="{00000000-0005-0000-0000-00004D090000}"/>
    <cellStyle name="Normal 132" xfId="2377" xr:uid="{00000000-0005-0000-0000-00004E090000}"/>
    <cellStyle name="Normal 133" xfId="2378" xr:uid="{00000000-0005-0000-0000-00004F090000}"/>
    <cellStyle name="Normal 134" xfId="2379" xr:uid="{00000000-0005-0000-0000-000050090000}"/>
    <cellStyle name="Normal 135" xfId="2380" xr:uid="{00000000-0005-0000-0000-000051090000}"/>
    <cellStyle name="Normal 136" xfId="2381" xr:uid="{00000000-0005-0000-0000-000052090000}"/>
    <cellStyle name="Normal 137" xfId="2382" xr:uid="{00000000-0005-0000-0000-000053090000}"/>
    <cellStyle name="Normal 138" xfId="2383" xr:uid="{00000000-0005-0000-0000-000054090000}"/>
    <cellStyle name="Normal 139" xfId="2384" xr:uid="{00000000-0005-0000-0000-000055090000}"/>
    <cellStyle name="Normal 14" xfId="2385" xr:uid="{00000000-0005-0000-0000-000056090000}"/>
    <cellStyle name="Normal 14 2" xfId="2386" xr:uid="{00000000-0005-0000-0000-000057090000}"/>
    <cellStyle name="Normal 140" xfId="2387" xr:uid="{00000000-0005-0000-0000-000058090000}"/>
    <cellStyle name="Normal 141" xfId="2388" xr:uid="{00000000-0005-0000-0000-000059090000}"/>
    <cellStyle name="Normal 142" xfId="2389" xr:uid="{00000000-0005-0000-0000-00005A090000}"/>
    <cellStyle name="Normal 143" xfId="2390" xr:uid="{00000000-0005-0000-0000-00005B090000}"/>
    <cellStyle name="Normal 144" xfId="2391" xr:uid="{00000000-0005-0000-0000-00005C090000}"/>
    <cellStyle name="Normal 145" xfId="2392" xr:uid="{00000000-0005-0000-0000-00005D090000}"/>
    <cellStyle name="Normal 146" xfId="2393" xr:uid="{00000000-0005-0000-0000-00005E090000}"/>
    <cellStyle name="Normal 147" xfId="2394" xr:uid="{00000000-0005-0000-0000-00005F090000}"/>
    <cellStyle name="Normal 148" xfId="2395" xr:uid="{00000000-0005-0000-0000-000060090000}"/>
    <cellStyle name="Normal 149" xfId="2396" xr:uid="{00000000-0005-0000-0000-000061090000}"/>
    <cellStyle name="Normal 15" xfId="2397" xr:uid="{00000000-0005-0000-0000-000062090000}"/>
    <cellStyle name="Normal 15 2" xfId="2398" xr:uid="{00000000-0005-0000-0000-000063090000}"/>
    <cellStyle name="Normal 15 3" xfId="2696" xr:uid="{00000000-0005-0000-0000-000064090000}"/>
    <cellStyle name="Normal 150" xfId="2399" xr:uid="{00000000-0005-0000-0000-000065090000}"/>
    <cellStyle name="Normal 151" xfId="2400" xr:uid="{00000000-0005-0000-0000-000066090000}"/>
    <cellStyle name="Normal 152" xfId="2401" xr:uid="{00000000-0005-0000-0000-000067090000}"/>
    <cellStyle name="Normal 153" xfId="2402" xr:uid="{00000000-0005-0000-0000-000068090000}"/>
    <cellStyle name="Normal 153 2" xfId="2687" xr:uid="{00000000-0005-0000-0000-000069090000}"/>
    <cellStyle name="Normal 154" xfId="2403" xr:uid="{00000000-0005-0000-0000-00006A090000}"/>
    <cellStyle name="Normal 154 2" xfId="2404" xr:uid="{00000000-0005-0000-0000-00006B090000}"/>
    <cellStyle name="Normal 155" xfId="2405" xr:uid="{00000000-0005-0000-0000-00006C090000}"/>
    <cellStyle name="Normal 156" xfId="2689" xr:uid="{00000000-0005-0000-0000-00006D090000}"/>
    <cellStyle name="Normal 156 2" xfId="2690" xr:uid="{00000000-0005-0000-0000-00006E090000}"/>
    <cellStyle name="Normal 156 2 2" xfId="2697" xr:uid="{00000000-0005-0000-0000-00006F090000}"/>
    <cellStyle name="Normal 156 3" xfId="2698" xr:uid="{00000000-0005-0000-0000-000070090000}"/>
    <cellStyle name="Normal 157" xfId="2699" xr:uid="{00000000-0005-0000-0000-000071090000}"/>
    <cellStyle name="Normal 157 2" xfId="2700" xr:uid="{00000000-0005-0000-0000-000072090000}"/>
    <cellStyle name="Normal 158" xfId="2701" xr:uid="{00000000-0005-0000-0000-000073090000}"/>
    <cellStyle name="Normal 158 2" xfId="2702" xr:uid="{00000000-0005-0000-0000-000074090000}"/>
    <cellStyle name="Normal 158 3" xfId="2703" xr:uid="{00000000-0005-0000-0000-000075090000}"/>
    <cellStyle name="Normal 159" xfId="2704" xr:uid="{00000000-0005-0000-0000-000076090000}"/>
    <cellStyle name="Normal 16" xfId="2406" xr:uid="{00000000-0005-0000-0000-000077090000}"/>
    <cellStyle name="Normal 17" xfId="2407" xr:uid="{00000000-0005-0000-0000-000078090000}"/>
    <cellStyle name="Normal 18" xfId="2408" xr:uid="{00000000-0005-0000-0000-000079090000}"/>
    <cellStyle name="Normal 19" xfId="2409" xr:uid="{00000000-0005-0000-0000-00007A090000}"/>
    <cellStyle name="Normal 2" xfId="2410" xr:uid="{00000000-0005-0000-0000-00007B090000}"/>
    <cellStyle name="Normal 2 10" xfId="2411" xr:uid="{00000000-0005-0000-0000-00007C090000}"/>
    <cellStyle name="Normal 2 11" xfId="2412" xr:uid="{00000000-0005-0000-0000-00007D090000}"/>
    <cellStyle name="Normal 2 12" xfId="2413" xr:uid="{00000000-0005-0000-0000-00007E090000}"/>
    <cellStyle name="Normal 2 13" xfId="2414" xr:uid="{00000000-0005-0000-0000-00007F090000}"/>
    <cellStyle name="Normal 2 13 2" xfId="2415" xr:uid="{00000000-0005-0000-0000-000080090000}"/>
    <cellStyle name="Normal 2 13 3" xfId="2416" xr:uid="{00000000-0005-0000-0000-000081090000}"/>
    <cellStyle name="Normal 2 13 4" xfId="2705" xr:uid="{00000000-0005-0000-0000-000082090000}"/>
    <cellStyle name="Normal 2 14" xfId="2417" xr:uid="{00000000-0005-0000-0000-000083090000}"/>
    <cellStyle name="Normal 2 2" xfId="2418" xr:uid="{00000000-0005-0000-0000-000084090000}"/>
    <cellStyle name="Normal 2 2 2" xfId="2419" xr:uid="{00000000-0005-0000-0000-000085090000}"/>
    <cellStyle name="Normal 2 2 2 2" xfId="2420" xr:uid="{00000000-0005-0000-0000-000086090000}"/>
    <cellStyle name="Normal 2 2 2 3" xfId="2421" xr:uid="{00000000-0005-0000-0000-000087090000}"/>
    <cellStyle name="Normal 2 2 3" xfId="2422" xr:uid="{00000000-0005-0000-0000-000088090000}"/>
    <cellStyle name="Normal 2 2 3 2" xfId="2423" xr:uid="{00000000-0005-0000-0000-000089090000}"/>
    <cellStyle name="Normal 2 2 3 3" xfId="2424" xr:uid="{00000000-0005-0000-0000-00008A090000}"/>
    <cellStyle name="Normal 2 2 4" xfId="2425" xr:uid="{00000000-0005-0000-0000-00008B090000}"/>
    <cellStyle name="Normal 2 2 5" xfId="2426" xr:uid="{00000000-0005-0000-0000-00008C090000}"/>
    <cellStyle name="Normal 2 2_CS TT TK" xfId="2427" xr:uid="{00000000-0005-0000-0000-00008D090000}"/>
    <cellStyle name="Normal 2 3" xfId="2428" xr:uid="{00000000-0005-0000-0000-00008E090000}"/>
    <cellStyle name="Normal 2 3 2" xfId="2429" xr:uid="{00000000-0005-0000-0000-00008F090000}"/>
    <cellStyle name="Normal 2 3 3" xfId="2430" xr:uid="{00000000-0005-0000-0000-000090090000}"/>
    <cellStyle name="Normal 2 3 7" xfId="2706" xr:uid="{00000000-0005-0000-0000-000091090000}"/>
    <cellStyle name="Normal 2 4" xfId="2431" xr:uid="{00000000-0005-0000-0000-000092090000}"/>
    <cellStyle name="Normal 2 4 2" xfId="2432" xr:uid="{00000000-0005-0000-0000-000093090000}"/>
    <cellStyle name="Normal 2 4 3" xfId="2433" xr:uid="{00000000-0005-0000-0000-000094090000}"/>
    <cellStyle name="Normal 2 5" xfId="2434" xr:uid="{00000000-0005-0000-0000-000095090000}"/>
    <cellStyle name="Normal 2 6" xfId="2435" xr:uid="{00000000-0005-0000-0000-000096090000}"/>
    <cellStyle name="Normal 2 7" xfId="2436" xr:uid="{00000000-0005-0000-0000-000097090000}"/>
    <cellStyle name="Normal 2 7 2" xfId="2437" xr:uid="{00000000-0005-0000-0000-000098090000}"/>
    <cellStyle name="Normal 2 8" xfId="2438" xr:uid="{00000000-0005-0000-0000-000099090000}"/>
    <cellStyle name="Normal 2 9" xfId="2439" xr:uid="{00000000-0005-0000-0000-00009A090000}"/>
    <cellStyle name="Normal 2_12 Chi so gia 2012(chuan) co so" xfId="2440" xr:uid="{00000000-0005-0000-0000-00009B090000}"/>
    <cellStyle name="Normal 20" xfId="2441" xr:uid="{00000000-0005-0000-0000-00009C090000}"/>
    <cellStyle name="Normal 21" xfId="2442" xr:uid="{00000000-0005-0000-0000-00009D090000}"/>
    <cellStyle name="Normal 22" xfId="2443" xr:uid="{00000000-0005-0000-0000-00009E090000}"/>
    <cellStyle name="Normal 23" xfId="2444" xr:uid="{00000000-0005-0000-0000-00009F090000}"/>
    <cellStyle name="Normal 24" xfId="2445" xr:uid="{00000000-0005-0000-0000-0000A0090000}"/>
    <cellStyle name="Normal 24 2" xfId="2446" xr:uid="{00000000-0005-0000-0000-0000A1090000}"/>
    <cellStyle name="Normal 24 3" xfId="2447" xr:uid="{00000000-0005-0000-0000-0000A2090000}"/>
    <cellStyle name="Normal 24 4" xfId="2448" xr:uid="{00000000-0005-0000-0000-0000A3090000}"/>
    <cellStyle name="Normal 24 5" xfId="2449" xr:uid="{00000000-0005-0000-0000-0000A4090000}"/>
    <cellStyle name="Normal 25" xfId="2450" xr:uid="{00000000-0005-0000-0000-0000A5090000}"/>
    <cellStyle name="Normal 25 2" xfId="2451" xr:uid="{00000000-0005-0000-0000-0000A6090000}"/>
    <cellStyle name="Normal 25 3" xfId="2452" xr:uid="{00000000-0005-0000-0000-0000A7090000}"/>
    <cellStyle name="Normal 25 4" xfId="2453" xr:uid="{00000000-0005-0000-0000-0000A8090000}"/>
    <cellStyle name="Normal 25_CS TT TK" xfId="2454" xr:uid="{00000000-0005-0000-0000-0000A9090000}"/>
    <cellStyle name="Normal 26" xfId="2455" xr:uid="{00000000-0005-0000-0000-0000AA090000}"/>
    <cellStyle name="Normal 27" xfId="2456" xr:uid="{00000000-0005-0000-0000-0000AB090000}"/>
    <cellStyle name="Normal 28" xfId="2457" xr:uid="{00000000-0005-0000-0000-0000AC090000}"/>
    <cellStyle name="Normal 29" xfId="2458" xr:uid="{00000000-0005-0000-0000-0000AD090000}"/>
    <cellStyle name="Normal 3" xfId="2459" xr:uid="{00000000-0005-0000-0000-0000AE090000}"/>
    <cellStyle name="Normal 3 2" xfId="2460" xr:uid="{00000000-0005-0000-0000-0000AF090000}"/>
    <cellStyle name="Normal 3 2 2" xfId="2461" xr:uid="{00000000-0005-0000-0000-0000B0090000}"/>
    <cellStyle name="Normal 3 2 2 2" xfId="2462" xr:uid="{00000000-0005-0000-0000-0000B1090000}"/>
    <cellStyle name="Normal 3 2 2 2 2" xfId="2686" xr:uid="{00000000-0005-0000-0000-0000B2090000}"/>
    <cellStyle name="Normal 3 2 2 2 2 10 2" xfId="2710" xr:uid="{00000000-0005-0000-0000-0000B3090000}"/>
    <cellStyle name="Normal 3 2 2 2 2 2" xfId="2707" xr:uid="{00000000-0005-0000-0000-0000B4090000}"/>
    <cellStyle name="Normal 3 2 3" xfId="2463" xr:uid="{00000000-0005-0000-0000-0000B5090000}"/>
    <cellStyle name="Normal 3 2 4" xfId="2464" xr:uid="{00000000-0005-0000-0000-0000B6090000}"/>
    <cellStyle name="Normal 3 2_08 Thuong mai Tong muc - Diep" xfId="2465" xr:uid="{00000000-0005-0000-0000-0000B7090000}"/>
    <cellStyle name="Normal 3 3" xfId="2466" xr:uid="{00000000-0005-0000-0000-0000B8090000}"/>
    <cellStyle name="Normal 3 4" xfId="2467" xr:uid="{00000000-0005-0000-0000-0000B9090000}"/>
    <cellStyle name="Normal 3 5" xfId="2468" xr:uid="{00000000-0005-0000-0000-0000BA090000}"/>
    <cellStyle name="Normal 3 6" xfId="2469" xr:uid="{00000000-0005-0000-0000-0000BB090000}"/>
    <cellStyle name="Normal 3 7" xfId="2708" xr:uid="{00000000-0005-0000-0000-0000BC090000}"/>
    <cellStyle name="Normal 3_01 Don vi HC" xfId="2470" xr:uid="{00000000-0005-0000-0000-0000BD090000}"/>
    <cellStyle name="Normal 30" xfId="2471" xr:uid="{00000000-0005-0000-0000-0000BE090000}"/>
    <cellStyle name="Normal 31" xfId="2472" xr:uid="{00000000-0005-0000-0000-0000BF090000}"/>
    <cellStyle name="Normal 32" xfId="2473" xr:uid="{00000000-0005-0000-0000-0000C0090000}"/>
    <cellStyle name="Normal 33" xfId="2474" xr:uid="{00000000-0005-0000-0000-0000C1090000}"/>
    <cellStyle name="Normal 34" xfId="2475" xr:uid="{00000000-0005-0000-0000-0000C2090000}"/>
    <cellStyle name="Normal 35" xfId="2476" xr:uid="{00000000-0005-0000-0000-0000C3090000}"/>
    <cellStyle name="Normal 36" xfId="2477" xr:uid="{00000000-0005-0000-0000-0000C4090000}"/>
    <cellStyle name="Normal 37" xfId="2478" xr:uid="{00000000-0005-0000-0000-0000C5090000}"/>
    <cellStyle name="Normal 38" xfId="2479" xr:uid="{00000000-0005-0000-0000-0000C6090000}"/>
    <cellStyle name="Normal 39" xfId="2480" xr:uid="{00000000-0005-0000-0000-0000C7090000}"/>
    <cellStyle name="Normal 4" xfId="2481" xr:uid="{00000000-0005-0000-0000-0000C8090000}"/>
    <cellStyle name="Normal 4 2" xfId="2482" xr:uid="{00000000-0005-0000-0000-0000C9090000}"/>
    <cellStyle name="Normal 4 2 2" xfId="2483" xr:uid="{00000000-0005-0000-0000-0000CA090000}"/>
    <cellStyle name="Normal 4 3" xfId="2484" xr:uid="{00000000-0005-0000-0000-0000CB090000}"/>
    <cellStyle name="Normal 4 4" xfId="2485" xr:uid="{00000000-0005-0000-0000-0000CC090000}"/>
    <cellStyle name="Normal 4 5" xfId="2486" xr:uid="{00000000-0005-0000-0000-0000CD090000}"/>
    <cellStyle name="Normal 4 6" xfId="2487" xr:uid="{00000000-0005-0000-0000-0000CE090000}"/>
    <cellStyle name="Normal 4_07 NGTT CN 2012" xfId="2488" xr:uid="{00000000-0005-0000-0000-0000CF090000}"/>
    <cellStyle name="Normal 40" xfId="2489" xr:uid="{00000000-0005-0000-0000-0000D0090000}"/>
    <cellStyle name="Normal 41" xfId="2490" xr:uid="{00000000-0005-0000-0000-0000D1090000}"/>
    <cellStyle name="Normal 42" xfId="2491" xr:uid="{00000000-0005-0000-0000-0000D2090000}"/>
    <cellStyle name="Normal 43" xfId="2492" xr:uid="{00000000-0005-0000-0000-0000D3090000}"/>
    <cellStyle name="Normal 44" xfId="2493" xr:uid="{00000000-0005-0000-0000-0000D4090000}"/>
    <cellStyle name="Normal 45" xfId="2494" xr:uid="{00000000-0005-0000-0000-0000D5090000}"/>
    <cellStyle name="Normal 46" xfId="2495" xr:uid="{00000000-0005-0000-0000-0000D6090000}"/>
    <cellStyle name="Normal 47" xfId="2496" xr:uid="{00000000-0005-0000-0000-0000D7090000}"/>
    <cellStyle name="Normal 48" xfId="2497" xr:uid="{00000000-0005-0000-0000-0000D8090000}"/>
    <cellStyle name="Normal 49" xfId="2498" xr:uid="{00000000-0005-0000-0000-0000D9090000}"/>
    <cellStyle name="Normal 5" xfId="2499" xr:uid="{00000000-0005-0000-0000-0000DA090000}"/>
    <cellStyle name="Normal 5 2" xfId="2500" xr:uid="{00000000-0005-0000-0000-0000DB090000}"/>
    <cellStyle name="Normal 5 3" xfId="2501" xr:uid="{00000000-0005-0000-0000-0000DC090000}"/>
    <cellStyle name="Normal 5 4" xfId="2502" xr:uid="{00000000-0005-0000-0000-0000DD090000}"/>
    <cellStyle name="Normal 5 5" xfId="2503" xr:uid="{00000000-0005-0000-0000-0000DE090000}"/>
    <cellStyle name="Normal 5 6" xfId="2504" xr:uid="{00000000-0005-0000-0000-0000DF090000}"/>
    <cellStyle name="Normal 5_Bieu GDP" xfId="2505" xr:uid="{00000000-0005-0000-0000-0000E0090000}"/>
    <cellStyle name="Normal 50" xfId="2506" xr:uid="{00000000-0005-0000-0000-0000E1090000}"/>
    <cellStyle name="Normal 51" xfId="2507" xr:uid="{00000000-0005-0000-0000-0000E2090000}"/>
    <cellStyle name="Normal 52" xfId="2508" xr:uid="{00000000-0005-0000-0000-0000E3090000}"/>
    <cellStyle name="Normal 53" xfId="2509" xr:uid="{00000000-0005-0000-0000-0000E4090000}"/>
    <cellStyle name="Normal 54" xfId="2510" xr:uid="{00000000-0005-0000-0000-0000E5090000}"/>
    <cellStyle name="Normal 55" xfId="2511" xr:uid="{00000000-0005-0000-0000-0000E6090000}"/>
    <cellStyle name="Normal 56" xfId="2512" xr:uid="{00000000-0005-0000-0000-0000E7090000}"/>
    <cellStyle name="Normal 57" xfId="2513" xr:uid="{00000000-0005-0000-0000-0000E8090000}"/>
    <cellStyle name="Normal 58" xfId="2514" xr:uid="{00000000-0005-0000-0000-0000E9090000}"/>
    <cellStyle name="Normal 59" xfId="2515" xr:uid="{00000000-0005-0000-0000-0000EA090000}"/>
    <cellStyle name="Normal 6" xfId="2516" xr:uid="{00000000-0005-0000-0000-0000EB090000}"/>
    <cellStyle name="Normal 6 2" xfId="2517" xr:uid="{00000000-0005-0000-0000-0000EC090000}"/>
    <cellStyle name="Normal 6 3" xfId="2518" xr:uid="{00000000-0005-0000-0000-0000ED090000}"/>
    <cellStyle name="Normal 6 4" xfId="2519" xr:uid="{00000000-0005-0000-0000-0000EE090000}"/>
    <cellStyle name="Normal 6 5" xfId="2520" xr:uid="{00000000-0005-0000-0000-0000EF090000}"/>
    <cellStyle name="Normal 6 6" xfId="2521" xr:uid="{00000000-0005-0000-0000-0000F0090000}"/>
    <cellStyle name="Normal 6_CS TT TK" xfId="2522" xr:uid="{00000000-0005-0000-0000-0000F1090000}"/>
    <cellStyle name="Normal 60" xfId="2523" xr:uid="{00000000-0005-0000-0000-0000F2090000}"/>
    <cellStyle name="Normal 61" xfId="2524" xr:uid="{00000000-0005-0000-0000-0000F3090000}"/>
    <cellStyle name="Normal 62" xfId="2525" xr:uid="{00000000-0005-0000-0000-0000F4090000}"/>
    <cellStyle name="Normal 63" xfId="2526" xr:uid="{00000000-0005-0000-0000-0000F5090000}"/>
    <cellStyle name="Normal 64" xfId="2527" xr:uid="{00000000-0005-0000-0000-0000F6090000}"/>
    <cellStyle name="Normal 65" xfId="2528" xr:uid="{00000000-0005-0000-0000-0000F7090000}"/>
    <cellStyle name="Normal 66" xfId="2529" xr:uid="{00000000-0005-0000-0000-0000F8090000}"/>
    <cellStyle name="Normal 67" xfId="2530" xr:uid="{00000000-0005-0000-0000-0000F9090000}"/>
    <cellStyle name="Normal 68" xfId="2531" xr:uid="{00000000-0005-0000-0000-0000FA090000}"/>
    <cellStyle name="Normal 69" xfId="2532" xr:uid="{00000000-0005-0000-0000-0000FB090000}"/>
    <cellStyle name="Normal 7" xfId="2533" xr:uid="{00000000-0005-0000-0000-0000FC090000}"/>
    <cellStyle name="Normal 7 2" xfId="2534" xr:uid="{00000000-0005-0000-0000-0000FD090000}"/>
    <cellStyle name="Normal 7 2 2" xfId="2535" xr:uid="{00000000-0005-0000-0000-0000FE090000}"/>
    <cellStyle name="Normal 7 2 3" xfId="2536" xr:uid="{00000000-0005-0000-0000-0000FF090000}"/>
    <cellStyle name="Normal 7 2 4" xfId="2537" xr:uid="{00000000-0005-0000-0000-0000000A0000}"/>
    <cellStyle name="Normal 7 3" xfId="2538" xr:uid="{00000000-0005-0000-0000-0000010A0000}"/>
    <cellStyle name="Normal 7 4" xfId="2539" xr:uid="{00000000-0005-0000-0000-0000020A0000}"/>
    <cellStyle name="Normal 7 4 2" xfId="2709" xr:uid="{00000000-0005-0000-0000-0000030A0000}"/>
    <cellStyle name="Normal 7 5" xfId="2540" xr:uid="{00000000-0005-0000-0000-0000040A0000}"/>
    <cellStyle name="Normal 7 6" xfId="2541" xr:uid="{00000000-0005-0000-0000-0000050A0000}"/>
    <cellStyle name="Normal 7 7" xfId="2542" xr:uid="{00000000-0005-0000-0000-0000060A0000}"/>
    <cellStyle name="Normal 7_Bieu GDP" xfId="2543" xr:uid="{00000000-0005-0000-0000-0000070A0000}"/>
    <cellStyle name="Normal 70" xfId="2544" xr:uid="{00000000-0005-0000-0000-0000080A0000}"/>
    <cellStyle name="Normal 71" xfId="2545" xr:uid="{00000000-0005-0000-0000-0000090A0000}"/>
    <cellStyle name="Normal 72" xfId="2546" xr:uid="{00000000-0005-0000-0000-00000A0A0000}"/>
    <cellStyle name="Normal 73" xfId="2547" xr:uid="{00000000-0005-0000-0000-00000B0A0000}"/>
    <cellStyle name="Normal 74" xfId="2548" xr:uid="{00000000-0005-0000-0000-00000C0A0000}"/>
    <cellStyle name="Normal 75" xfId="2549" xr:uid="{00000000-0005-0000-0000-00000D0A0000}"/>
    <cellStyle name="Normal 76" xfId="2550" xr:uid="{00000000-0005-0000-0000-00000E0A0000}"/>
    <cellStyle name="Normal 77" xfId="2551" xr:uid="{00000000-0005-0000-0000-00000F0A0000}"/>
    <cellStyle name="Normal 78" xfId="2552" xr:uid="{00000000-0005-0000-0000-0000100A0000}"/>
    <cellStyle name="Normal 79" xfId="2553" xr:uid="{00000000-0005-0000-0000-0000110A0000}"/>
    <cellStyle name="Normal 8" xfId="2554" xr:uid="{00000000-0005-0000-0000-0000120A0000}"/>
    <cellStyle name="Normal 8 2" xfId="2555" xr:uid="{00000000-0005-0000-0000-0000130A0000}"/>
    <cellStyle name="Normal 8 2 2" xfId="2556" xr:uid="{00000000-0005-0000-0000-0000140A0000}"/>
    <cellStyle name="Normal 8 2 3" xfId="2557" xr:uid="{00000000-0005-0000-0000-0000150A0000}"/>
    <cellStyle name="Normal 8 2 4" xfId="2558" xr:uid="{00000000-0005-0000-0000-0000160A0000}"/>
    <cellStyle name="Normal 8 2_CS TT TK" xfId="2559" xr:uid="{00000000-0005-0000-0000-0000170A0000}"/>
    <cellStyle name="Normal 8 3" xfId="2560" xr:uid="{00000000-0005-0000-0000-0000180A0000}"/>
    <cellStyle name="Normal 8 4" xfId="2561" xr:uid="{00000000-0005-0000-0000-0000190A0000}"/>
    <cellStyle name="Normal 8 5" xfId="2562" xr:uid="{00000000-0005-0000-0000-00001A0A0000}"/>
    <cellStyle name="Normal 8 6" xfId="2563" xr:uid="{00000000-0005-0000-0000-00001B0A0000}"/>
    <cellStyle name="Normal 8 7" xfId="2564" xr:uid="{00000000-0005-0000-0000-00001C0A0000}"/>
    <cellStyle name="Normal 8_Bieu GDP" xfId="2565" xr:uid="{00000000-0005-0000-0000-00001D0A0000}"/>
    <cellStyle name="Normal 80" xfId="2566" xr:uid="{00000000-0005-0000-0000-00001E0A0000}"/>
    <cellStyle name="Normal 81" xfId="2567" xr:uid="{00000000-0005-0000-0000-00001F0A0000}"/>
    <cellStyle name="Normal 82" xfId="2568" xr:uid="{00000000-0005-0000-0000-0000200A0000}"/>
    <cellStyle name="Normal 83" xfId="2569" xr:uid="{00000000-0005-0000-0000-0000210A0000}"/>
    <cellStyle name="Normal 84" xfId="2570" xr:uid="{00000000-0005-0000-0000-0000220A0000}"/>
    <cellStyle name="Normal 85" xfId="2571" xr:uid="{00000000-0005-0000-0000-0000230A0000}"/>
    <cellStyle name="Normal 86" xfId="2572" xr:uid="{00000000-0005-0000-0000-0000240A0000}"/>
    <cellStyle name="Normal 87" xfId="2573" xr:uid="{00000000-0005-0000-0000-0000250A0000}"/>
    <cellStyle name="Normal 88" xfId="2574" xr:uid="{00000000-0005-0000-0000-0000260A0000}"/>
    <cellStyle name="Normal 89" xfId="2575" xr:uid="{00000000-0005-0000-0000-0000270A0000}"/>
    <cellStyle name="Normal 9" xfId="2576" xr:uid="{00000000-0005-0000-0000-0000280A0000}"/>
    <cellStyle name="Normal 9 2" xfId="2577" xr:uid="{00000000-0005-0000-0000-0000290A0000}"/>
    <cellStyle name="Normal 9 3" xfId="2578" xr:uid="{00000000-0005-0000-0000-00002A0A0000}"/>
    <cellStyle name="Normal 9 4" xfId="2579" xr:uid="{00000000-0005-0000-0000-00002B0A0000}"/>
    <cellStyle name="Normal 9_FDI " xfId="2580" xr:uid="{00000000-0005-0000-0000-00002C0A0000}"/>
    <cellStyle name="Normal 90" xfId="2581" xr:uid="{00000000-0005-0000-0000-00002D0A0000}"/>
    <cellStyle name="Normal 91" xfId="2582" xr:uid="{00000000-0005-0000-0000-00002E0A0000}"/>
    <cellStyle name="Normal 92" xfId="2583" xr:uid="{00000000-0005-0000-0000-00002F0A0000}"/>
    <cellStyle name="Normal 93" xfId="2584" xr:uid="{00000000-0005-0000-0000-0000300A0000}"/>
    <cellStyle name="Normal 94" xfId="2585" xr:uid="{00000000-0005-0000-0000-0000310A0000}"/>
    <cellStyle name="Normal 95" xfId="2586" xr:uid="{00000000-0005-0000-0000-0000320A0000}"/>
    <cellStyle name="Normal 96" xfId="2587" xr:uid="{00000000-0005-0000-0000-0000330A0000}"/>
    <cellStyle name="Normal 97" xfId="2588" xr:uid="{00000000-0005-0000-0000-0000340A0000}"/>
    <cellStyle name="Normal 98" xfId="2589" xr:uid="{00000000-0005-0000-0000-0000350A0000}"/>
    <cellStyle name="Normal 99" xfId="2590" xr:uid="{00000000-0005-0000-0000-0000360A0000}"/>
    <cellStyle name="Normal_02NN" xfId="2663" xr:uid="{00000000-0005-0000-0000-0000370A0000}"/>
    <cellStyle name="Normal_03&amp;04CN" xfId="2665" xr:uid="{00000000-0005-0000-0000-0000380A0000}"/>
    <cellStyle name="Normal_05XD 2" xfId="2683" xr:uid="{00000000-0005-0000-0000-0000390A0000}"/>
    <cellStyle name="Normal_05XD_Dautu(6-2011)" xfId="2667" xr:uid="{00000000-0005-0000-0000-00003A0A0000}"/>
    <cellStyle name="Normal_06DTNN" xfId="2670" xr:uid="{00000000-0005-0000-0000-00003B0A0000}"/>
    <cellStyle name="Normal_07gia" xfId="2671" xr:uid="{00000000-0005-0000-0000-00003C0A0000}"/>
    <cellStyle name="Normal_07VT" xfId="2672" xr:uid="{00000000-0005-0000-0000-00003D0A0000}"/>
    <cellStyle name="Normal_08tmt3" xfId="2673" xr:uid="{00000000-0005-0000-0000-00003E0A0000}"/>
    <cellStyle name="Normal_Bieu04.072" xfId="2674" xr:uid="{00000000-0005-0000-0000-00003F0A0000}"/>
    <cellStyle name="Normal_Book2" xfId="2675" xr:uid="{00000000-0005-0000-0000-0000400A0000}"/>
    <cellStyle name="Normal_Dau tu 2" xfId="2685" xr:uid="{00000000-0005-0000-0000-0000410A0000}"/>
    <cellStyle name="Normal_Dautu" xfId="2688" xr:uid="{00000000-0005-0000-0000-0000420A0000}"/>
    <cellStyle name="Normal_Gui Vu TH-Bao cao nhanh VDT 2006" xfId="2676" xr:uid="{00000000-0005-0000-0000-0000430A0000}"/>
    <cellStyle name="Normal_nhanh sap xep lai" xfId="2677" xr:uid="{00000000-0005-0000-0000-0000440A0000}"/>
    <cellStyle name="Normal_Sheet1 2" xfId="2712" xr:uid="{00000000-0005-0000-0000-0000450A0000}"/>
    <cellStyle name="Normal_Sheet5 2 2" xfId="2711" xr:uid="{00000000-0005-0000-0000-0000460A0000}"/>
    <cellStyle name="Normal_solieu gdp 2" xfId="1" xr:uid="{00000000-0005-0000-0000-0000470A0000}"/>
    <cellStyle name="Normal_SPT3-96" xfId="2666" xr:uid="{00000000-0005-0000-0000-0000480A0000}"/>
    <cellStyle name="Normal_SPT3-96_Bieu 012011 2" xfId="2684" xr:uid="{00000000-0005-0000-0000-0000490A0000}"/>
    <cellStyle name="Normal_SPT3-96_Bieudautu_Dautu(6-2011)" xfId="2678" xr:uid="{00000000-0005-0000-0000-00004A0A0000}"/>
    <cellStyle name="Normal_SPT3-96_Van tai12.2010" xfId="2679" xr:uid="{00000000-0005-0000-0000-00004B0A0000}"/>
    <cellStyle name="Normal_VT- TM Diep" xfId="2680" xr:uid="{00000000-0005-0000-0000-00004C0A0000}"/>
    <cellStyle name="Normal_VTAI 2" xfId="2691" xr:uid="{00000000-0005-0000-0000-00004D0A0000}"/>
    <cellStyle name="Normal_Xl0000141" xfId="2664" xr:uid="{00000000-0005-0000-0000-00004E0A0000}"/>
    <cellStyle name="Normal_Xl0000156" xfId="2681" xr:uid="{00000000-0005-0000-0000-00004F0A0000}"/>
    <cellStyle name="Normal_Xl0000163" xfId="2682" xr:uid="{00000000-0005-0000-0000-0000500A0000}"/>
    <cellStyle name="Normal1" xfId="2591" xr:uid="{00000000-0005-0000-0000-0000510A0000}"/>
    <cellStyle name="Normal1 2" xfId="2592" xr:uid="{00000000-0005-0000-0000-0000520A0000}"/>
    <cellStyle name="Normal1 3" xfId="2593" xr:uid="{00000000-0005-0000-0000-0000530A0000}"/>
    <cellStyle name="Note 2" xfId="2594" xr:uid="{00000000-0005-0000-0000-0000540A0000}"/>
    <cellStyle name="Output 2" xfId="2595" xr:uid="{00000000-0005-0000-0000-0000550A0000}"/>
    <cellStyle name="Percent [2]" xfId="2596" xr:uid="{00000000-0005-0000-0000-0000560A0000}"/>
    <cellStyle name="Percent 2" xfId="2597" xr:uid="{00000000-0005-0000-0000-0000570A0000}"/>
    <cellStyle name="Percent 2 2" xfId="2598" xr:uid="{00000000-0005-0000-0000-0000580A0000}"/>
    <cellStyle name="Percent 2 3" xfId="2599" xr:uid="{00000000-0005-0000-0000-0000590A0000}"/>
    <cellStyle name="Percent 3" xfId="2600" xr:uid="{00000000-0005-0000-0000-00005A0A0000}"/>
    <cellStyle name="Percent 3 2" xfId="2601" xr:uid="{00000000-0005-0000-0000-00005B0A0000}"/>
    <cellStyle name="Percent 3 3" xfId="2602" xr:uid="{00000000-0005-0000-0000-00005C0A0000}"/>
    <cellStyle name="Percent 4" xfId="2603" xr:uid="{00000000-0005-0000-0000-00005D0A0000}"/>
    <cellStyle name="Percent 4 2" xfId="2604" xr:uid="{00000000-0005-0000-0000-00005E0A0000}"/>
    <cellStyle name="Percent 4 3" xfId="2605" xr:uid="{00000000-0005-0000-0000-00005F0A0000}"/>
    <cellStyle name="Percent 4 4" xfId="2606" xr:uid="{00000000-0005-0000-0000-0000600A0000}"/>
    <cellStyle name="Percent 5" xfId="2607" xr:uid="{00000000-0005-0000-0000-0000610A0000}"/>
    <cellStyle name="Percent 5 2" xfId="2608" xr:uid="{00000000-0005-0000-0000-0000620A0000}"/>
    <cellStyle name="Percent 5 3" xfId="2609" xr:uid="{00000000-0005-0000-0000-0000630A0000}"/>
    <cellStyle name="Style 1" xfId="2610" xr:uid="{00000000-0005-0000-0000-0000640A0000}"/>
    <cellStyle name="Style 10" xfId="2611" xr:uid="{00000000-0005-0000-0000-0000650A0000}"/>
    <cellStyle name="Style 11" xfId="2612" xr:uid="{00000000-0005-0000-0000-0000660A0000}"/>
    <cellStyle name="Style 2" xfId="2613" xr:uid="{00000000-0005-0000-0000-0000670A0000}"/>
    <cellStyle name="Style 3" xfId="2614" xr:uid="{00000000-0005-0000-0000-0000680A0000}"/>
    <cellStyle name="Style 4" xfId="2615" xr:uid="{00000000-0005-0000-0000-0000690A0000}"/>
    <cellStyle name="Style 5" xfId="2616" xr:uid="{00000000-0005-0000-0000-00006A0A0000}"/>
    <cellStyle name="Style 6" xfId="2617" xr:uid="{00000000-0005-0000-0000-00006B0A0000}"/>
    <cellStyle name="Style 7" xfId="2618" xr:uid="{00000000-0005-0000-0000-00006C0A0000}"/>
    <cellStyle name="Style 8" xfId="2619" xr:uid="{00000000-0005-0000-0000-00006D0A0000}"/>
    <cellStyle name="Style 9" xfId="2620" xr:uid="{00000000-0005-0000-0000-00006E0A0000}"/>
    <cellStyle name="Style1" xfId="2621" xr:uid="{00000000-0005-0000-0000-00006F0A0000}"/>
    <cellStyle name="Style2" xfId="2622" xr:uid="{00000000-0005-0000-0000-0000700A0000}"/>
    <cellStyle name="Style3" xfId="2623" xr:uid="{00000000-0005-0000-0000-0000710A0000}"/>
    <cellStyle name="Style4" xfId="2624" xr:uid="{00000000-0005-0000-0000-0000720A0000}"/>
    <cellStyle name="Style5" xfId="2625" xr:uid="{00000000-0005-0000-0000-0000730A0000}"/>
    <cellStyle name="Style6" xfId="2626" xr:uid="{00000000-0005-0000-0000-0000740A0000}"/>
    <cellStyle name="Style7" xfId="2627" xr:uid="{00000000-0005-0000-0000-0000750A0000}"/>
    <cellStyle name="subhead" xfId="2628" xr:uid="{00000000-0005-0000-0000-0000760A0000}"/>
    <cellStyle name="thvt" xfId="2629" xr:uid="{00000000-0005-0000-0000-0000770A0000}"/>
    <cellStyle name="Total 2" xfId="2630" xr:uid="{00000000-0005-0000-0000-0000780A0000}"/>
    <cellStyle name="Total 3" xfId="2631" xr:uid="{00000000-0005-0000-0000-0000790A0000}"/>
    <cellStyle name="Total 4" xfId="2632" xr:uid="{00000000-0005-0000-0000-00007A0A0000}"/>
    <cellStyle name="Total 5" xfId="2633" xr:uid="{00000000-0005-0000-0000-00007B0A0000}"/>
    <cellStyle name="Total 6" xfId="2634" xr:uid="{00000000-0005-0000-0000-00007C0A0000}"/>
    <cellStyle name="Total 7" xfId="2635" xr:uid="{00000000-0005-0000-0000-00007D0A0000}"/>
    <cellStyle name="Total 8" xfId="2636" xr:uid="{00000000-0005-0000-0000-00007E0A0000}"/>
    <cellStyle name="Total 9" xfId="2637" xr:uid="{00000000-0005-0000-0000-00007F0A0000}"/>
    <cellStyle name="Warning Text 2" xfId="2638" xr:uid="{00000000-0005-0000-0000-0000800A0000}"/>
    <cellStyle name="xanh" xfId="2639" xr:uid="{00000000-0005-0000-0000-0000810A0000}"/>
    <cellStyle name="xuan" xfId="2640" xr:uid="{00000000-0005-0000-0000-0000820A0000}"/>
    <cellStyle name="ปกติ_gdp2006q4" xfId="2641" xr:uid="{00000000-0005-0000-0000-0000830A0000}"/>
    <cellStyle name=" [0.00]_ Att. 1- Cover" xfId="2642" xr:uid="{00000000-0005-0000-0000-0000840A0000}"/>
    <cellStyle name="_ Att. 1- Cover" xfId="2643" xr:uid="{00000000-0005-0000-0000-0000850A0000}"/>
    <cellStyle name="?_ Att. 1- Cover" xfId="2644" xr:uid="{00000000-0005-0000-0000-0000860A0000}"/>
    <cellStyle name="똿뗦먛귟 [0.00]_PRODUCT DETAIL Q1" xfId="2645" xr:uid="{00000000-0005-0000-0000-0000870A0000}"/>
    <cellStyle name="똿뗦먛귟_PRODUCT DETAIL Q1" xfId="2646" xr:uid="{00000000-0005-0000-0000-0000880A0000}"/>
    <cellStyle name="믅됞 [0.00]_PRODUCT DETAIL Q1" xfId="2647" xr:uid="{00000000-0005-0000-0000-0000890A0000}"/>
    <cellStyle name="믅됞_PRODUCT DETAIL Q1" xfId="2648" xr:uid="{00000000-0005-0000-0000-00008A0A0000}"/>
    <cellStyle name="백분율_95" xfId="2649" xr:uid="{00000000-0005-0000-0000-00008B0A0000}"/>
    <cellStyle name="뷭?_BOOKSHIP" xfId="2650" xr:uid="{00000000-0005-0000-0000-00008C0A0000}"/>
    <cellStyle name="콤마 [0]_1202" xfId="2651" xr:uid="{00000000-0005-0000-0000-00008D0A0000}"/>
    <cellStyle name="콤마_1202" xfId="2652" xr:uid="{00000000-0005-0000-0000-00008E0A0000}"/>
    <cellStyle name="통화 [0]_1202" xfId="2653" xr:uid="{00000000-0005-0000-0000-00008F0A0000}"/>
    <cellStyle name="통화_1202" xfId="2654" xr:uid="{00000000-0005-0000-0000-0000900A0000}"/>
    <cellStyle name="표준_(정보부문)월별인원계획" xfId="2655" xr:uid="{00000000-0005-0000-0000-0000910A0000}"/>
    <cellStyle name="一般_00Q3902REV.1" xfId="2656" xr:uid="{00000000-0005-0000-0000-0000920A0000}"/>
    <cellStyle name="千分位[0]_00Q3902REV.1" xfId="2657" xr:uid="{00000000-0005-0000-0000-0000930A0000}"/>
    <cellStyle name="千分位_00Q3902REV.1" xfId="2658" xr:uid="{00000000-0005-0000-0000-0000940A0000}"/>
    <cellStyle name="標準_list of commodities" xfId="2659" xr:uid="{00000000-0005-0000-0000-0000950A0000}"/>
    <cellStyle name="貨幣 [0]_00Q3902REV.1" xfId="2660" xr:uid="{00000000-0005-0000-0000-0000960A0000}"/>
    <cellStyle name="貨幣[0]_BRE" xfId="2661" xr:uid="{00000000-0005-0000-0000-0000970A0000}"/>
    <cellStyle name="貨幣_00Q3902REV.1" xfId="2662" xr:uid="{00000000-0005-0000-0000-000098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workbookViewId="0">
      <selection activeCell="G12" sqref="G12"/>
    </sheetView>
  </sheetViews>
  <sheetFormatPr defaultColWidth="9" defaultRowHeight="15.75"/>
  <cols>
    <col min="1" max="1" width="1.5" style="3" customWidth="1"/>
    <col min="2" max="2" width="38.625" style="3" customWidth="1"/>
    <col min="3" max="4" width="8.625" style="3" customWidth="1"/>
    <col min="5" max="5" width="1.875" style="3" customWidth="1"/>
    <col min="6" max="6" width="8.625" style="3" customWidth="1"/>
    <col min="7" max="7" width="13.375" style="3" customWidth="1"/>
    <col min="8" max="8" width="9" style="3"/>
    <col min="9" max="10" width="9.875" style="3" customWidth="1"/>
    <col min="11" max="12" width="9" style="3" customWidth="1"/>
    <col min="13" max="13" width="10.125" style="3" bestFit="1" customWidth="1"/>
    <col min="14" max="16384" width="9" style="3"/>
  </cols>
  <sheetData>
    <row r="1" spans="1:16" ht="18" customHeight="1">
      <c r="A1" s="669" t="s">
        <v>323</v>
      </c>
      <c r="B1" s="669"/>
      <c r="C1" s="669"/>
      <c r="D1" s="669"/>
      <c r="E1" s="669"/>
      <c r="F1" s="669"/>
      <c r="G1" s="669"/>
    </row>
    <row r="2" spans="1:16" ht="15" customHeight="1">
      <c r="B2" s="4"/>
    </row>
    <row r="3" spans="1:16" ht="15" customHeight="1">
      <c r="B3" s="6"/>
      <c r="C3" s="6"/>
      <c r="D3" s="6"/>
      <c r="E3" s="7"/>
      <c r="F3" s="7"/>
      <c r="G3" s="579" t="s">
        <v>111</v>
      </c>
    </row>
    <row r="4" spans="1:16" ht="19.5" customHeight="1">
      <c r="A4" s="8"/>
      <c r="B4" s="9"/>
      <c r="C4" s="671" t="s">
        <v>110</v>
      </c>
      <c r="D4" s="671"/>
      <c r="E4" s="9"/>
      <c r="F4" s="672" t="s">
        <v>109</v>
      </c>
      <c r="G4" s="672"/>
    </row>
    <row r="5" spans="1:16" ht="15.95" customHeight="1">
      <c r="B5" s="10"/>
      <c r="C5" s="11" t="s">
        <v>112</v>
      </c>
      <c r="D5" s="11" t="s">
        <v>114</v>
      </c>
      <c r="E5" s="12"/>
      <c r="F5" s="11" t="s">
        <v>112</v>
      </c>
      <c r="G5" s="580" t="s">
        <v>108</v>
      </c>
    </row>
    <row r="6" spans="1:16" ht="15.95" customHeight="1">
      <c r="B6" s="10"/>
      <c r="C6" s="12" t="s">
        <v>113</v>
      </c>
      <c r="D6" s="12" t="s">
        <v>115</v>
      </c>
      <c r="E6" s="12"/>
      <c r="F6" s="12" t="s">
        <v>113</v>
      </c>
      <c r="G6" s="581" t="s">
        <v>5</v>
      </c>
    </row>
    <row r="7" spans="1:16" ht="15.95" customHeight="1">
      <c r="B7" s="10"/>
      <c r="C7" s="13"/>
      <c r="D7" s="13"/>
      <c r="E7" s="13"/>
      <c r="F7" s="14"/>
      <c r="G7" s="578" t="s">
        <v>390</v>
      </c>
    </row>
    <row r="8" spans="1:16" ht="17.100000000000001" customHeight="1">
      <c r="B8" s="7"/>
      <c r="C8" s="7"/>
      <c r="D8" s="7"/>
      <c r="E8" s="7"/>
      <c r="F8" s="15"/>
      <c r="G8" s="15"/>
    </row>
    <row r="9" spans="1:16" ht="24.95" customHeight="1">
      <c r="A9" s="670" t="s">
        <v>1</v>
      </c>
      <c r="B9" s="670"/>
      <c r="C9" s="501">
        <f>+C10+C11+C14+C15</f>
        <v>72831.058115257692</v>
      </c>
      <c r="D9" s="502">
        <v>100</v>
      </c>
      <c r="E9" s="503"/>
      <c r="F9" s="501">
        <f>+F10+F11+F14+F15</f>
        <v>46062.334022486626</v>
      </c>
      <c r="G9" s="616">
        <v>110.09853313133186</v>
      </c>
      <c r="I9" s="225"/>
      <c r="J9" s="270"/>
      <c r="K9" s="270"/>
      <c r="L9" s="270"/>
      <c r="M9" s="293"/>
      <c r="N9" s="294"/>
    </row>
    <row r="10" spans="1:16" ht="24.95" customHeight="1">
      <c r="A10" s="7" t="s">
        <v>107</v>
      </c>
      <c r="C10" s="504">
        <v>4370.3329999999996</v>
      </c>
      <c r="D10" s="505">
        <f>+C10/$C$9%</f>
        <v>6.000644660529022</v>
      </c>
      <c r="E10" s="503"/>
      <c r="F10" s="504">
        <v>2802.7280000000001</v>
      </c>
      <c r="G10" s="615">
        <v>101.81223754377298</v>
      </c>
      <c r="I10" s="225"/>
      <c r="J10" s="225"/>
      <c r="K10" s="270"/>
      <c r="L10" s="270"/>
      <c r="M10" s="293"/>
      <c r="N10" s="294"/>
    </row>
    <row r="11" spans="1:16" ht="24.95" customHeight="1">
      <c r="A11" s="7" t="s">
        <v>106</v>
      </c>
      <c r="C11" s="504">
        <v>37545.99111525769</v>
      </c>
      <c r="D11" s="505">
        <f t="shared" ref="D11:D15" si="0">+C11/$C$9%</f>
        <v>51.552170306025005</v>
      </c>
      <c r="E11" s="503"/>
      <c r="F11" s="504">
        <v>24338.665022486632</v>
      </c>
      <c r="G11" s="615">
        <v>115.57776987657358</v>
      </c>
      <c r="I11" s="225"/>
      <c r="J11" s="225"/>
      <c r="K11" s="270"/>
      <c r="L11" s="270"/>
      <c r="M11" s="293"/>
      <c r="N11" s="294"/>
    </row>
    <row r="12" spans="1:16" ht="24.95" customHeight="1">
      <c r="B12" s="298" t="s">
        <v>105</v>
      </c>
      <c r="C12" s="506">
        <v>34348.201115257689</v>
      </c>
      <c r="D12" s="507">
        <f t="shared" si="0"/>
        <v>47.161474794036991</v>
      </c>
      <c r="E12" s="508"/>
      <c r="F12" s="506">
        <v>22251.868022486629</v>
      </c>
      <c r="G12" s="615">
        <v>116.61093640571947</v>
      </c>
      <c r="I12" s="225"/>
      <c r="J12" s="225"/>
      <c r="K12" s="270"/>
      <c r="L12" s="270"/>
      <c r="M12" s="293"/>
      <c r="N12" s="294"/>
    </row>
    <row r="13" spans="1:16" ht="24.95" customHeight="1">
      <c r="B13" s="298" t="s">
        <v>104</v>
      </c>
      <c r="C13" s="509">
        <v>3197.7900000000009</v>
      </c>
      <c r="D13" s="507">
        <f t="shared" si="0"/>
        <v>4.3906955119880129</v>
      </c>
      <c r="E13" s="510"/>
      <c r="F13" s="509">
        <v>2086.7970000000023</v>
      </c>
      <c r="G13" s="615">
        <v>105.60109669841779</v>
      </c>
      <c r="I13" s="270"/>
      <c r="J13" s="270"/>
      <c r="K13" s="270"/>
      <c r="L13" s="270"/>
      <c r="M13" s="293"/>
      <c r="N13" s="294"/>
    </row>
    <row r="14" spans="1:16" ht="24.95" customHeight="1">
      <c r="A14" s="16" t="s">
        <v>103</v>
      </c>
      <c r="B14" s="17"/>
      <c r="C14" s="511">
        <v>14909.127</v>
      </c>
      <c r="D14" s="505">
        <f t="shared" si="0"/>
        <v>20.470836736170696</v>
      </c>
      <c r="E14" s="512"/>
      <c r="F14" s="511">
        <v>8639.1919999999991</v>
      </c>
      <c r="G14" s="615">
        <v>106.32252360420792</v>
      </c>
      <c r="I14" s="270"/>
      <c r="J14" s="270"/>
      <c r="K14" s="270"/>
      <c r="L14" s="270"/>
      <c r="M14" s="293"/>
      <c r="N14" s="294"/>
      <c r="O14" s="514"/>
      <c r="P14" s="514"/>
    </row>
    <row r="15" spans="1:16" ht="24.95" customHeight="1">
      <c r="A15" s="7" t="s">
        <v>102</v>
      </c>
      <c r="C15" s="513">
        <v>16005.607</v>
      </c>
      <c r="D15" s="505">
        <f t="shared" si="0"/>
        <v>21.976348297275276</v>
      </c>
      <c r="E15" s="512"/>
      <c r="F15" s="511">
        <v>10281.749</v>
      </c>
      <c r="G15" s="615">
        <v>103.84748046550098</v>
      </c>
      <c r="I15" s="270"/>
      <c r="J15" s="270"/>
      <c r="K15" s="270"/>
      <c r="L15" s="270"/>
      <c r="M15" s="293"/>
      <c r="N15" s="294"/>
      <c r="O15" s="7"/>
      <c r="P15" s="7"/>
    </row>
    <row r="16" spans="1:16" ht="18" customHeight="1"/>
    <row r="17" spans="3:5">
      <c r="C17" s="5"/>
      <c r="D17" s="5"/>
      <c r="E17" s="5"/>
    </row>
  </sheetData>
  <mergeCells count="4">
    <mergeCell ref="A1:G1"/>
    <mergeCell ref="A9:B9"/>
    <mergeCell ref="C4:D4"/>
    <mergeCell ref="F4:G4"/>
  </mergeCells>
  <pageMargins left="0.75" right="0.5" top="0.5" bottom="0.5" header="0.43307086614173201" footer="0.31496062992126"/>
  <pageSetup paperSize="9" firstPageNumber="31" orientation="portrait" verticalDpi="4294967295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topLeftCell="A7" workbookViewId="0">
      <selection activeCell="G16" sqref="G16"/>
    </sheetView>
  </sheetViews>
  <sheetFormatPr defaultRowHeight="15.75"/>
  <cols>
    <col min="1" max="1" width="36.625" style="29" customWidth="1"/>
    <col min="2" max="7" width="8.125" style="29" customWidth="1"/>
    <col min="8" max="16384" width="9" style="29"/>
  </cols>
  <sheetData>
    <row r="1" spans="1:11" ht="20.100000000000001" customHeight="1">
      <c r="A1" s="693" t="s">
        <v>362</v>
      </c>
      <c r="B1" s="693"/>
      <c r="C1" s="693"/>
      <c r="D1" s="693"/>
      <c r="E1" s="693"/>
      <c r="F1" s="693"/>
      <c r="G1" s="693"/>
    </row>
    <row r="2" spans="1:11" ht="30" customHeight="1"/>
    <row r="3" spans="1:11" s="31" customFormat="1" ht="15.95" customHeight="1">
      <c r="A3" s="30"/>
      <c r="B3" s="11" t="s">
        <v>116</v>
      </c>
      <c r="C3" s="11" t="s">
        <v>117</v>
      </c>
      <c r="D3" s="11" t="s">
        <v>117</v>
      </c>
      <c r="E3" s="691" t="s">
        <v>118</v>
      </c>
      <c r="F3" s="691"/>
      <c r="G3" s="691"/>
    </row>
    <row r="4" spans="1:11" s="31" customFormat="1" ht="15.95" customHeight="1">
      <c r="A4" s="32"/>
      <c r="B4" s="12" t="s">
        <v>119</v>
      </c>
      <c r="C4" s="12" t="s">
        <v>12</v>
      </c>
      <c r="D4" s="12" t="s">
        <v>12</v>
      </c>
      <c r="E4" s="692" t="s">
        <v>62</v>
      </c>
      <c r="F4" s="692"/>
      <c r="G4" s="692"/>
      <c r="I4" s="324"/>
      <c r="J4" s="324"/>
      <c r="K4" s="324"/>
    </row>
    <row r="5" spans="1:11" s="31" customFormat="1" ht="15.95" customHeight="1">
      <c r="A5" s="33"/>
      <c r="B5" s="12" t="s">
        <v>56</v>
      </c>
      <c r="C5" s="12" t="s">
        <v>16</v>
      </c>
      <c r="D5" s="12" t="s">
        <v>89</v>
      </c>
      <c r="E5" s="12" t="s">
        <v>54</v>
      </c>
      <c r="F5" s="12" t="s">
        <v>39</v>
      </c>
      <c r="G5" s="12" t="s">
        <v>89</v>
      </c>
      <c r="I5" s="322"/>
      <c r="J5" s="322"/>
      <c r="K5" s="322"/>
    </row>
    <row r="6" spans="1:11" s="31" customFormat="1" ht="15.95" customHeight="1">
      <c r="A6" s="34"/>
      <c r="B6" s="12" t="s">
        <v>13</v>
      </c>
      <c r="C6" s="12" t="s">
        <v>13</v>
      </c>
      <c r="D6" s="12" t="s">
        <v>123</v>
      </c>
      <c r="E6" s="342" t="s">
        <v>13</v>
      </c>
      <c r="F6" s="342" t="s">
        <v>13</v>
      </c>
      <c r="G6" s="342" t="s">
        <v>123</v>
      </c>
      <c r="I6" s="322"/>
      <c r="J6" s="322"/>
      <c r="K6" s="322"/>
    </row>
    <row r="7" spans="1:11" s="31" customFormat="1" ht="15.95" customHeight="1">
      <c r="A7" s="35"/>
      <c r="B7" s="13">
        <v>2022</v>
      </c>
      <c r="C7" s="13">
        <v>2022</v>
      </c>
      <c r="D7" s="13">
        <v>2022</v>
      </c>
      <c r="E7" s="341">
        <v>2022</v>
      </c>
      <c r="F7" s="341">
        <v>2022</v>
      </c>
      <c r="G7" s="341">
        <v>2022</v>
      </c>
      <c r="I7" s="322"/>
      <c r="J7" s="322"/>
      <c r="K7" s="322"/>
    </row>
    <row r="8" spans="1:11" s="31" customFormat="1" ht="20.100000000000001" customHeight="1"/>
    <row r="9" spans="1:11" s="31" customFormat="1" ht="24.95" customHeight="1">
      <c r="A9" s="301" t="s">
        <v>200</v>
      </c>
      <c r="B9" s="617">
        <v>0</v>
      </c>
      <c r="C9" s="617">
        <v>0</v>
      </c>
      <c r="D9" s="617">
        <v>0</v>
      </c>
      <c r="E9" s="617">
        <v>0</v>
      </c>
      <c r="F9" s="617">
        <v>0</v>
      </c>
      <c r="G9" s="617">
        <v>0</v>
      </c>
      <c r="I9" s="321"/>
      <c r="J9" s="321"/>
      <c r="K9" s="321"/>
    </row>
    <row r="10" spans="1:11" s="31" customFormat="1" ht="24.95" customHeight="1">
      <c r="A10" s="302" t="s">
        <v>201</v>
      </c>
      <c r="B10" s="319">
        <v>22430</v>
      </c>
      <c r="C10" s="319">
        <v>19480</v>
      </c>
      <c r="D10" s="319">
        <v>41910</v>
      </c>
      <c r="E10" s="320">
        <v>104.61509759567174</v>
      </c>
      <c r="F10" s="320">
        <v>108.31549389752287</v>
      </c>
      <c r="G10" s="320">
        <v>106.30310716550412</v>
      </c>
      <c r="I10" s="323"/>
      <c r="J10" s="323"/>
      <c r="K10" s="323"/>
    </row>
    <row r="11" spans="1:11" s="31" customFormat="1" ht="24.95" customHeight="1">
      <c r="A11" s="302" t="s">
        <v>202</v>
      </c>
      <c r="B11" s="319">
        <v>355.79999999999995</v>
      </c>
      <c r="C11" s="319">
        <v>345</v>
      </c>
      <c r="D11" s="319">
        <v>700.8</v>
      </c>
      <c r="E11" s="320">
        <v>97.292863002461019</v>
      </c>
      <c r="F11" s="320">
        <v>96.785053021376868</v>
      </c>
      <c r="G11" s="320">
        <v>97.04220671319375</v>
      </c>
      <c r="I11" s="323"/>
      <c r="J11" s="323"/>
      <c r="K11" s="323"/>
    </row>
    <row r="12" spans="1:11" s="31" customFormat="1" ht="24.95" customHeight="1">
      <c r="A12" s="302" t="s">
        <v>203</v>
      </c>
      <c r="B12" s="319">
        <v>1360</v>
      </c>
      <c r="C12" s="319">
        <v>1410</v>
      </c>
      <c r="D12" s="319">
        <v>2770</v>
      </c>
      <c r="E12" s="320">
        <v>99.197665937272063</v>
      </c>
      <c r="F12" s="320">
        <v>99.576271186440678</v>
      </c>
      <c r="G12" s="320">
        <v>99.390025116612847</v>
      </c>
      <c r="I12" s="323"/>
      <c r="J12" s="323"/>
      <c r="K12" s="323"/>
    </row>
    <row r="13" spans="1:11" s="31" customFormat="1" ht="24.95" customHeight="1">
      <c r="A13" s="302" t="s">
        <v>204</v>
      </c>
      <c r="B13" s="319">
        <v>11085</v>
      </c>
      <c r="C13" s="319">
        <v>9017.6500000000015</v>
      </c>
      <c r="D13" s="319">
        <v>20102.650000000001</v>
      </c>
      <c r="E13" s="320">
        <v>103.1215550563052</v>
      </c>
      <c r="F13" s="320">
        <v>104.24944538021082</v>
      </c>
      <c r="G13" s="320">
        <v>103.62447112093496</v>
      </c>
      <c r="I13" s="323"/>
      <c r="J13" s="323"/>
      <c r="K13" s="323"/>
    </row>
    <row r="14" spans="1:11" s="31" customFormat="1" ht="24.95" customHeight="1">
      <c r="A14" s="301" t="s">
        <v>205</v>
      </c>
      <c r="B14" s="617">
        <v>0</v>
      </c>
      <c r="C14" s="617">
        <v>0</v>
      </c>
      <c r="D14" s="617">
        <v>0</v>
      </c>
      <c r="E14" s="617">
        <v>0</v>
      </c>
      <c r="F14" s="617">
        <v>0</v>
      </c>
      <c r="G14" s="617">
        <v>0</v>
      </c>
      <c r="I14" s="323"/>
      <c r="J14" s="323"/>
      <c r="K14" s="323"/>
    </row>
    <row r="15" spans="1:11" s="31" customFormat="1" ht="24.95" customHeight="1">
      <c r="A15" s="302" t="s">
        <v>206</v>
      </c>
      <c r="B15" s="319">
        <v>185700</v>
      </c>
      <c r="C15" s="319">
        <v>149790.5</v>
      </c>
      <c r="D15" s="319">
        <v>335490.5</v>
      </c>
      <c r="E15" s="320">
        <v>105.95988702176828</v>
      </c>
      <c r="F15" s="320">
        <v>106.55254340975537</v>
      </c>
      <c r="G15" s="320">
        <v>106.22368079434132</v>
      </c>
      <c r="I15" s="323"/>
      <c r="J15" s="323"/>
      <c r="K15" s="323"/>
    </row>
    <row r="16" spans="1:11" s="31" customFormat="1" ht="24.95" customHeight="1">
      <c r="A16" s="302" t="s">
        <v>207</v>
      </c>
      <c r="B16" s="319">
        <v>14400</v>
      </c>
      <c r="C16" s="319">
        <v>14000</v>
      </c>
      <c r="D16" s="319">
        <v>28400</v>
      </c>
      <c r="E16" s="320">
        <v>113.51990540007884</v>
      </c>
      <c r="F16" s="320">
        <v>115.95163160510188</v>
      </c>
      <c r="G16" s="320">
        <v>114.70576356072539</v>
      </c>
      <c r="I16" s="323"/>
      <c r="J16" s="323"/>
      <c r="K16" s="323"/>
    </row>
    <row r="17" spans="1:1" s="31" customFormat="1" ht="24.95" customHeight="1"/>
    <row r="18" spans="1:1" s="31" customFormat="1" ht="20.100000000000001" customHeight="1"/>
    <row r="19" spans="1:1" s="31" customFormat="1" ht="20.100000000000001" customHeight="1"/>
    <row r="20" spans="1:1" s="31" customFormat="1" ht="20.100000000000001" customHeight="1"/>
    <row r="21" spans="1:1" ht="20.100000000000001" customHeight="1">
      <c r="A21" s="36"/>
    </row>
    <row r="22" spans="1:1" ht="20.100000000000001" customHeight="1"/>
  </sheetData>
  <mergeCells count="3">
    <mergeCell ref="E3:G3"/>
    <mergeCell ref="E4:G4"/>
    <mergeCell ref="A1:G1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4"/>
  <sheetViews>
    <sheetView workbookViewId="0">
      <selection activeCell="D10" sqref="D10"/>
    </sheetView>
  </sheetViews>
  <sheetFormatPr defaultColWidth="8" defaultRowHeight="15.75"/>
  <cols>
    <col min="1" max="1" width="30.625" style="18" customWidth="1"/>
    <col min="2" max="5" width="9.125" style="37" customWidth="1"/>
    <col min="6" max="6" width="9" style="37" customWidth="1"/>
    <col min="7" max="7" width="9.5" style="37" customWidth="1"/>
    <col min="8" max="16384" width="8" style="18"/>
  </cols>
  <sheetData>
    <row r="1" spans="1:14" ht="20.100000000000001" customHeight="1">
      <c r="A1" s="694" t="s">
        <v>373</v>
      </c>
      <c r="B1" s="694"/>
      <c r="C1" s="694"/>
      <c r="D1" s="694"/>
      <c r="E1" s="694"/>
      <c r="F1" s="694"/>
      <c r="G1" s="694"/>
      <c r="H1" s="39"/>
    </row>
    <row r="2" spans="1:14" ht="15" customHeight="1">
      <c r="B2" s="38"/>
      <c r="C2" s="38"/>
      <c r="D2" s="39"/>
      <c r="E2" s="39"/>
      <c r="F2" s="39"/>
      <c r="G2" s="39"/>
    </row>
    <row r="3" spans="1:14" ht="15" customHeight="1">
      <c r="B3" s="38"/>
      <c r="C3" s="38"/>
      <c r="D3" s="39"/>
      <c r="E3" s="39"/>
      <c r="F3" s="39"/>
      <c r="G3" s="39"/>
    </row>
    <row r="4" spans="1:14" ht="18" customHeight="1">
      <c r="A4" s="40"/>
      <c r="B4" s="11" t="s">
        <v>120</v>
      </c>
      <c r="C4" s="11" t="s">
        <v>11</v>
      </c>
      <c r="D4" s="11" t="s">
        <v>11</v>
      </c>
      <c r="E4" s="671" t="s">
        <v>121</v>
      </c>
      <c r="F4" s="671"/>
      <c r="G4" s="671"/>
    </row>
    <row r="5" spans="1:14" ht="15.95" customHeight="1">
      <c r="A5" s="41"/>
      <c r="B5" s="12" t="s">
        <v>56</v>
      </c>
      <c r="C5" s="12" t="s">
        <v>16</v>
      </c>
      <c r="D5" s="12" t="s">
        <v>89</v>
      </c>
      <c r="E5" s="12" t="s">
        <v>54</v>
      </c>
      <c r="F5" s="12" t="s">
        <v>39</v>
      </c>
      <c r="G5" s="12" t="s">
        <v>89</v>
      </c>
    </row>
    <row r="6" spans="1:14" ht="15.95" customHeight="1">
      <c r="B6" s="12" t="s">
        <v>13</v>
      </c>
      <c r="C6" s="12" t="s">
        <v>13</v>
      </c>
      <c r="D6" s="12" t="s">
        <v>124</v>
      </c>
      <c r="E6" s="12" t="s">
        <v>13</v>
      </c>
      <c r="F6" s="12" t="s">
        <v>13</v>
      </c>
      <c r="G6" s="12" t="s">
        <v>124</v>
      </c>
    </row>
    <row r="7" spans="1:14" ht="15.95" customHeight="1">
      <c r="B7" s="13">
        <v>2022</v>
      </c>
      <c r="C7" s="341">
        <v>2022</v>
      </c>
      <c r="D7" s="341">
        <v>2022</v>
      </c>
      <c r="E7" s="341">
        <v>2022</v>
      </c>
      <c r="F7" s="341">
        <v>2022</v>
      </c>
      <c r="G7" s="341">
        <v>2022</v>
      </c>
    </row>
    <row r="8" spans="1:14" ht="20.100000000000001" customHeight="1">
      <c r="B8" s="12"/>
      <c r="C8" s="12"/>
      <c r="D8" s="12"/>
      <c r="E8" s="12"/>
      <c r="F8" s="12"/>
      <c r="G8" s="12"/>
    </row>
    <row r="9" spans="1:14" ht="35.1" customHeight="1">
      <c r="A9" s="45" t="s">
        <v>315</v>
      </c>
      <c r="B9" s="455">
        <v>109</v>
      </c>
      <c r="C9" s="455">
        <v>361.5</v>
      </c>
      <c r="D9" s="455">
        <v>470.5</v>
      </c>
      <c r="E9" s="456">
        <v>106.86274509803921</v>
      </c>
      <c r="F9" s="456">
        <v>102.40793201133143</v>
      </c>
      <c r="G9" s="456">
        <v>103.40659340659339</v>
      </c>
      <c r="H9" s="42"/>
      <c r="N9" s="234"/>
    </row>
    <row r="10" spans="1:14" ht="24.95" customHeight="1">
      <c r="A10" s="303" t="s">
        <v>316</v>
      </c>
      <c r="B10" s="457">
        <v>10746.5</v>
      </c>
      <c r="C10" s="457">
        <v>10326.200000000001</v>
      </c>
      <c r="D10" s="457">
        <v>21072.7</v>
      </c>
      <c r="E10" s="458">
        <v>105.25259054670819</v>
      </c>
      <c r="F10" s="458">
        <v>103.95014999295338</v>
      </c>
      <c r="G10" s="458">
        <v>104.61030579825258</v>
      </c>
      <c r="N10" s="234"/>
    </row>
    <row r="11" spans="1:14" ht="24.95" customHeight="1">
      <c r="A11" s="303" t="s">
        <v>317</v>
      </c>
      <c r="B11" s="457">
        <v>7402</v>
      </c>
      <c r="C11" s="457">
        <v>16996</v>
      </c>
      <c r="D11" s="457">
        <v>24398</v>
      </c>
      <c r="E11" s="458">
        <v>99.089692101740297</v>
      </c>
      <c r="F11" s="458">
        <v>84.768079800498754</v>
      </c>
      <c r="G11" s="458">
        <v>88.655523255813961</v>
      </c>
      <c r="N11" s="234"/>
    </row>
    <row r="12" spans="1:14" ht="24.95" customHeight="1">
      <c r="A12" s="303" t="s">
        <v>208</v>
      </c>
      <c r="B12" s="459">
        <v>0</v>
      </c>
      <c r="C12" s="459">
        <v>0</v>
      </c>
      <c r="D12" s="459">
        <v>0</v>
      </c>
      <c r="E12" s="459">
        <v>0</v>
      </c>
      <c r="F12" s="459">
        <v>0</v>
      </c>
      <c r="G12" s="459">
        <v>0</v>
      </c>
    </row>
    <row r="13" spans="1:14" ht="24.95" customHeight="1">
      <c r="A13" s="28" t="s">
        <v>209</v>
      </c>
      <c r="B13" s="457">
        <v>0</v>
      </c>
      <c r="C13" s="457">
        <v>0</v>
      </c>
      <c r="D13" s="457">
        <v>0</v>
      </c>
      <c r="E13" s="457">
        <v>0</v>
      </c>
      <c r="F13" s="457">
        <v>0</v>
      </c>
      <c r="G13" s="457">
        <v>0</v>
      </c>
    </row>
    <row r="14" spans="1:14" ht="24.95" customHeight="1">
      <c r="A14" s="28" t="s">
        <v>210</v>
      </c>
      <c r="B14" s="457">
        <v>0</v>
      </c>
      <c r="C14" s="457">
        <v>0</v>
      </c>
      <c r="D14" s="457">
        <v>0</v>
      </c>
      <c r="E14" s="457">
        <v>0</v>
      </c>
      <c r="F14" s="457">
        <v>0</v>
      </c>
      <c r="G14" s="457">
        <v>0</v>
      </c>
    </row>
    <row r="15" spans="1:14" ht="24.95" customHeight="1"/>
    <row r="16" spans="1:14" ht="24.95" customHeight="1">
      <c r="B16" s="38"/>
      <c r="C16" s="38"/>
      <c r="D16" s="39"/>
      <c r="E16" s="39"/>
      <c r="F16" s="39"/>
      <c r="G16" s="39"/>
    </row>
    <row r="17" spans="2:7" ht="24.95" customHeight="1">
      <c r="B17" s="38"/>
      <c r="C17" s="38"/>
      <c r="D17" s="39"/>
      <c r="E17" s="39"/>
      <c r="F17" s="39"/>
      <c r="G17" s="39"/>
    </row>
    <row r="24" spans="2:7">
      <c r="B24" s="43"/>
      <c r="C24" s="43"/>
      <c r="D24" s="43"/>
      <c r="E24" s="43"/>
      <c r="F24" s="43"/>
      <c r="G24" s="43"/>
    </row>
    <row r="25" spans="2:7">
      <c r="B25" s="43"/>
      <c r="C25" s="43"/>
      <c r="D25" s="43"/>
      <c r="E25" s="43"/>
      <c r="F25" s="43"/>
      <c r="G25" s="43"/>
    </row>
    <row r="26" spans="2:7">
      <c r="B26" s="43"/>
      <c r="C26" s="43"/>
      <c r="D26" s="43"/>
      <c r="E26" s="43"/>
      <c r="F26" s="43"/>
      <c r="G26" s="43"/>
    </row>
    <row r="27" spans="2:7">
      <c r="B27" s="44"/>
      <c r="C27" s="44"/>
      <c r="D27" s="44"/>
      <c r="E27" s="44"/>
      <c r="F27" s="44"/>
      <c r="G27" s="44"/>
    </row>
    <row r="28" spans="2:7">
      <c r="B28" s="43"/>
      <c r="C28" s="43"/>
      <c r="D28" s="43"/>
      <c r="E28" s="43"/>
      <c r="F28" s="43"/>
      <c r="G28" s="43"/>
    </row>
    <row r="29" spans="2:7">
      <c r="B29" s="43"/>
      <c r="C29" s="43"/>
      <c r="D29" s="43"/>
      <c r="E29" s="43"/>
      <c r="F29" s="43"/>
      <c r="G29" s="43"/>
    </row>
    <row r="30" spans="2:7">
      <c r="B30" s="43"/>
      <c r="C30" s="43"/>
      <c r="D30" s="43"/>
      <c r="E30" s="43"/>
      <c r="F30" s="43"/>
      <c r="G30" s="43"/>
    </row>
    <row r="31" spans="2:7">
      <c r="B31" s="44"/>
      <c r="C31" s="44"/>
      <c r="D31" s="44"/>
      <c r="E31" s="44"/>
      <c r="F31" s="44"/>
      <c r="G31" s="44"/>
    </row>
    <row r="32" spans="2:7">
      <c r="B32" s="43"/>
      <c r="C32" s="43"/>
      <c r="D32" s="43"/>
      <c r="E32" s="43"/>
      <c r="F32" s="43"/>
      <c r="G32" s="43"/>
    </row>
    <row r="33" spans="2:7">
      <c r="B33" s="43"/>
      <c r="C33" s="43"/>
      <c r="D33" s="43"/>
      <c r="E33" s="43"/>
      <c r="F33" s="43"/>
      <c r="G33" s="43"/>
    </row>
    <row r="34" spans="2:7">
      <c r="B34" s="43"/>
      <c r="C34" s="43"/>
      <c r="D34" s="43"/>
      <c r="E34" s="43"/>
      <c r="F34" s="43"/>
      <c r="G34" s="43"/>
    </row>
  </sheetData>
  <mergeCells count="2">
    <mergeCell ref="E4:G4"/>
    <mergeCell ref="A1:G1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opLeftCell="A7" workbookViewId="0">
      <selection activeCell="D13" sqref="D13"/>
    </sheetView>
  </sheetViews>
  <sheetFormatPr defaultColWidth="8" defaultRowHeight="15.75"/>
  <cols>
    <col min="1" max="1" width="29.125" style="18" customWidth="1"/>
    <col min="2" max="4" width="9.125" style="18" customWidth="1"/>
    <col min="5" max="5" width="8.625" style="18" customWidth="1"/>
    <col min="6" max="6" width="9.125" style="18" customWidth="1"/>
    <col min="7" max="7" width="8.625" style="18" customWidth="1"/>
    <col min="8" max="16384" width="8" style="18"/>
  </cols>
  <sheetData>
    <row r="1" spans="1:10" ht="20.100000000000001" customHeight="1">
      <c r="A1" s="695" t="s">
        <v>374</v>
      </c>
      <c r="B1" s="695"/>
      <c r="C1" s="695"/>
      <c r="D1" s="695"/>
      <c r="E1" s="695"/>
      <c r="F1" s="695"/>
      <c r="G1" s="695"/>
    </row>
    <row r="2" spans="1:10" ht="15" customHeight="1">
      <c r="A2" s="46"/>
      <c r="B2" s="41"/>
    </row>
    <row r="3" spans="1:10" ht="15" customHeight="1">
      <c r="A3" s="41"/>
      <c r="B3" s="47"/>
      <c r="C3" s="47"/>
      <c r="D3" s="47"/>
      <c r="E3" s="48"/>
      <c r="F3" s="49"/>
      <c r="G3" s="48" t="s">
        <v>125</v>
      </c>
    </row>
    <row r="4" spans="1:10" ht="15.95" customHeight="1">
      <c r="A4" s="40"/>
      <c r="B4" s="11" t="s">
        <v>120</v>
      </c>
      <c r="C4" s="11" t="s">
        <v>11</v>
      </c>
      <c r="D4" s="11" t="s">
        <v>11</v>
      </c>
      <c r="E4" s="671" t="s">
        <v>122</v>
      </c>
      <c r="F4" s="671"/>
      <c r="G4" s="671"/>
    </row>
    <row r="5" spans="1:10" ht="15.95" customHeight="1">
      <c r="B5" s="12" t="s">
        <v>56</v>
      </c>
      <c r="C5" s="12" t="s">
        <v>16</v>
      </c>
      <c r="D5" s="12" t="s">
        <v>89</v>
      </c>
      <c r="E5" s="12" t="s">
        <v>54</v>
      </c>
      <c r="F5" s="12" t="s">
        <v>39</v>
      </c>
      <c r="G5" s="12" t="s">
        <v>89</v>
      </c>
    </row>
    <row r="6" spans="1:10" ht="15.95" customHeight="1">
      <c r="B6" s="12" t="s">
        <v>13</v>
      </c>
      <c r="C6" s="12" t="s">
        <v>13</v>
      </c>
      <c r="D6" s="12" t="s">
        <v>124</v>
      </c>
      <c r="E6" s="12" t="s">
        <v>13</v>
      </c>
      <c r="F6" s="12" t="s">
        <v>13</v>
      </c>
      <c r="G6" s="12" t="s">
        <v>124</v>
      </c>
    </row>
    <row r="7" spans="1:10" ht="15.95" customHeight="1">
      <c r="B7" s="13">
        <v>2022</v>
      </c>
      <c r="C7" s="341">
        <v>2022</v>
      </c>
      <c r="D7" s="341">
        <v>2022</v>
      </c>
      <c r="E7" s="341">
        <v>2022</v>
      </c>
      <c r="F7" s="341">
        <v>2022</v>
      </c>
      <c r="G7" s="341">
        <v>2022</v>
      </c>
    </row>
    <row r="8" spans="1:10" ht="20.100000000000001" customHeight="1">
      <c r="B8" s="12"/>
      <c r="C8" s="12"/>
      <c r="D8" s="12"/>
      <c r="E8" s="12"/>
      <c r="F8" s="12"/>
      <c r="G8" s="12"/>
    </row>
    <row r="9" spans="1:10" ht="24.95" customHeight="1">
      <c r="A9" s="50" t="s">
        <v>96</v>
      </c>
      <c r="B9" s="460">
        <v>5593.195200000001</v>
      </c>
      <c r="C9" s="461">
        <v>5646.2000000000007</v>
      </c>
      <c r="D9" s="461">
        <v>11239.395200000003</v>
      </c>
      <c r="E9" s="462">
        <v>99.031588788025275</v>
      </c>
      <c r="F9" s="462">
        <v>102.18386290545885</v>
      </c>
      <c r="G9" s="462">
        <v>100.59046558708079</v>
      </c>
      <c r="H9" s="44"/>
      <c r="I9" s="248"/>
      <c r="J9" s="248"/>
    </row>
    <row r="10" spans="1:10" ht="24.95" customHeight="1">
      <c r="A10" s="51" t="s">
        <v>97</v>
      </c>
      <c r="B10" s="463">
        <v>5268.9900000000007</v>
      </c>
      <c r="C10" s="464">
        <v>5319.9100000000008</v>
      </c>
      <c r="D10" s="464">
        <v>10588.900000000001</v>
      </c>
      <c r="E10" s="465">
        <v>99.16904128255608</v>
      </c>
      <c r="F10" s="465">
        <v>102.37427668078507</v>
      </c>
      <c r="G10" s="465">
        <v>100.75387714362108</v>
      </c>
      <c r="I10" s="248"/>
      <c r="J10" s="248"/>
    </row>
    <row r="11" spans="1:10" ht="24.95" customHeight="1">
      <c r="A11" s="52" t="s">
        <v>98</v>
      </c>
      <c r="B11" s="463">
        <v>18</v>
      </c>
      <c r="C11" s="464">
        <v>20.5</v>
      </c>
      <c r="D11" s="464">
        <v>38.5</v>
      </c>
      <c r="E11" s="465">
        <v>96.774193548387117</v>
      </c>
      <c r="F11" s="465">
        <v>98.039215686274474</v>
      </c>
      <c r="G11" s="465">
        <v>97.443685143001758</v>
      </c>
      <c r="I11" s="248"/>
      <c r="J11" s="248"/>
    </row>
    <row r="12" spans="1:10" ht="24.95" customHeight="1">
      <c r="A12" s="52" t="s">
        <v>99</v>
      </c>
      <c r="B12" s="463">
        <v>306.20519999999999</v>
      </c>
      <c r="C12" s="464">
        <v>305.79000000000002</v>
      </c>
      <c r="D12" s="464">
        <v>611.99520000000007</v>
      </c>
      <c r="E12" s="465">
        <v>96.854404554799942</v>
      </c>
      <c r="F12" s="465">
        <v>99.253464896621125</v>
      </c>
      <c r="G12" s="465">
        <v>98.038446751249538</v>
      </c>
      <c r="I12" s="248"/>
      <c r="J12" s="248"/>
    </row>
    <row r="13" spans="1:10" ht="24.95" customHeight="1">
      <c r="A13" s="50" t="s">
        <v>100</v>
      </c>
      <c r="B13" s="460">
        <v>5126.0952000000007</v>
      </c>
      <c r="C13" s="460">
        <v>5304.6900000000005</v>
      </c>
      <c r="D13" s="466">
        <v>10430.785200000002</v>
      </c>
      <c r="E13" s="462">
        <v>99.370083685658301</v>
      </c>
      <c r="F13" s="462">
        <v>102.33582387563881</v>
      </c>
      <c r="G13" s="462">
        <v>100.85654116145501</v>
      </c>
      <c r="I13" s="248"/>
      <c r="J13" s="248"/>
    </row>
    <row r="14" spans="1:10" ht="24.95" customHeight="1">
      <c r="A14" s="51" t="s">
        <v>97</v>
      </c>
      <c r="B14" s="463">
        <v>5120.3900000000003</v>
      </c>
      <c r="C14" s="464">
        <v>5299.9000000000005</v>
      </c>
      <c r="D14" s="464">
        <v>10420.290000000001</v>
      </c>
      <c r="E14" s="465">
        <v>99.27392086609899</v>
      </c>
      <c r="F14" s="465">
        <v>102.29176477854381</v>
      </c>
      <c r="G14" s="465">
        <v>100.78624625205534</v>
      </c>
      <c r="I14" s="248"/>
      <c r="J14" s="248"/>
    </row>
    <row r="15" spans="1:10" ht="24.95" customHeight="1">
      <c r="A15" s="52" t="s">
        <v>98</v>
      </c>
      <c r="B15" s="534">
        <v>0</v>
      </c>
      <c r="C15" s="534">
        <v>0</v>
      </c>
      <c r="D15" s="534">
        <v>0</v>
      </c>
      <c r="E15" s="534">
        <v>0</v>
      </c>
      <c r="F15" s="534">
        <v>0</v>
      </c>
      <c r="G15" s="534">
        <v>0</v>
      </c>
      <c r="I15" s="248"/>
      <c r="J15" s="248"/>
    </row>
    <row r="16" spans="1:10" ht="24.95" customHeight="1">
      <c r="A16" s="52" t="s">
        <v>99</v>
      </c>
      <c r="B16" s="463">
        <v>5.7052000000000005</v>
      </c>
      <c r="C16" s="464">
        <v>4.79</v>
      </c>
      <c r="D16" s="464">
        <v>10.495200000000001</v>
      </c>
      <c r="E16" s="465">
        <v>760.69333333333338</v>
      </c>
      <c r="F16" s="465">
        <v>195.51020408163265</v>
      </c>
      <c r="G16" s="465">
        <v>327.97500000000002</v>
      </c>
      <c r="I16" s="248"/>
      <c r="J16" s="248"/>
    </row>
    <row r="17" spans="1:10" ht="24.95" customHeight="1">
      <c r="A17" s="50" t="s">
        <v>101</v>
      </c>
      <c r="B17" s="460">
        <v>467.1</v>
      </c>
      <c r="C17" s="460">
        <v>341.51</v>
      </c>
      <c r="D17" s="466">
        <v>808.61</v>
      </c>
      <c r="E17" s="462">
        <v>95.462906192519938</v>
      </c>
      <c r="F17" s="462">
        <v>99.880088909686478</v>
      </c>
      <c r="G17" s="462">
        <v>97.279901831043517</v>
      </c>
      <c r="I17" s="248"/>
      <c r="J17" s="248"/>
    </row>
    <row r="18" spans="1:10" ht="24.95" customHeight="1">
      <c r="A18" s="51" t="s">
        <v>97</v>
      </c>
      <c r="B18" s="463">
        <v>148.60000000000002</v>
      </c>
      <c r="C18" s="464">
        <v>20.010000000000019</v>
      </c>
      <c r="D18" s="464">
        <v>168.61000000000004</v>
      </c>
      <c r="E18" s="465">
        <v>95.685769478428853</v>
      </c>
      <c r="F18" s="465">
        <v>130.18867924528308</v>
      </c>
      <c r="G18" s="465">
        <v>98.792992324368683</v>
      </c>
      <c r="I18" s="248"/>
      <c r="J18" s="248"/>
    </row>
    <row r="19" spans="1:10" ht="24.95" customHeight="1">
      <c r="A19" s="52" t="s">
        <v>98</v>
      </c>
      <c r="B19" s="463">
        <v>18</v>
      </c>
      <c r="C19" s="464">
        <v>20.5</v>
      </c>
      <c r="D19" s="464">
        <v>38.5</v>
      </c>
      <c r="E19" s="465">
        <v>96.774193548387117</v>
      </c>
      <c r="F19" s="465">
        <v>98.039215686274474</v>
      </c>
      <c r="G19" s="465">
        <v>97.443685143001758</v>
      </c>
      <c r="I19" s="248"/>
      <c r="J19" s="248"/>
    </row>
    <row r="20" spans="1:10" ht="24.95" customHeight="1">
      <c r="A20" s="52" t="s">
        <v>99</v>
      </c>
      <c r="B20" s="464">
        <v>300.5</v>
      </c>
      <c r="C20" s="464">
        <v>301</v>
      </c>
      <c r="D20" s="464">
        <v>601.5</v>
      </c>
      <c r="E20" s="465">
        <v>95.275840202916939</v>
      </c>
      <c r="F20" s="465">
        <v>98.48187410024866</v>
      </c>
      <c r="G20" s="465">
        <v>96.853664820301432</v>
      </c>
      <c r="I20" s="248"/>
      <c r="J20" s="248"/>
    </row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4.95" customHeight="1"/>
    <row r="28" spans="1:10" ht="24.95" customHeight="1"/>
  </sheetData>
  <mergeCells count="2">
    <mergeCell ref="E4:G4"/>
    <mergeCell ref="A1:G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N43"/>
  <sheetViews>
    <sheetView topLeftCell="A28" workbookViewId="0">
      <selection activeCell="E26" sqref="E26"/>
    </sheetView>
  </sheetViews>
  <sheetFormatPr defaultColWidth="12.875" defaultRowHeight="16.5" customHeight="1"/>
  <cols>
    <col min="1" max="1" width="40.625" style="53" customWidth="1"/>
    <col min="2" max="5" width="10.625" style="53" customWidth="1"/>
    <col min="6" max="16384" width="12.875" style="53"/>
  </cols>
  <sheetData>
    <row r="1" spans="1:118" ht="33.75" customHeight="1">
      <c r="A1" s="696" t="s">
        <v>375</v>
      </c>
      <c r="B1" s="696"/>
      <c r="C1" s="696"/>
      <c r="D1" s="696"/>
      <c r="E1" s="696"/>
    </row>
    <row r="2" spans="1:118" ht="18.75" customHeight="1">
      <c r="A2" s="54"/>
      <c r="C2" s="55"/>
      <c r="D2" s="55"/>
      <c r="E2" s="56" t="s">
        <v>15</v>
      </c>
    </row>
    <row r="3" spans="1:118" ht="15.6" customHeight="1">
      <c r="A3" s="57"/>
      <c r="B3" s="58" t="s">
        <v>87</v>
      </c>
      <c r="C3" s="58" t="s">
        <v>88</v>
      </c>
      <c r="D3" s="58" t="s">
        <v>88</v>
      </c>
      <c r="E3" s="58" t="s">
        <v>127</v>
      </c>
    </row>
    <row r="4" spans="1:118" ht="15.6" customHeight="1">
      <c r="A4" s="59"/>
      <c r="B4" s="60" t="s">
        <v>329</v>
      </c>
      <c r="C4" s="60" t="s">
        <v>329</v>
      </c>
      <c r="D4" s="60" t="s">
        <v>329</v>
      </c>
      <c r="E4" s="60" t="s">
        <v>329</v>
      </c>
    </row>
    <row r="5" spans="1:118" ht="15.6" customHeight="1">
      <c r="A5" s="59"/>
      <c r="B5" s="60" t="s">
        <v>7</v>
      </c>
      <c r="C5" s="60" t="s">
        <v>7</v>
      </c>
      <c r="D5" s="60" t="s">
        <v>7</v>
      </c>
      <c r="E5" s="60" t="s">
        <v>7</v>
      </c>
    </row>
    <row r="6" spans="1:118" ht="15.6" customHeight="1">
      <c r="A6" s="59"/>
      <c r="B6" s="60" t="s">
        <v>8</v>
      </c>
      <c r="C6" s="60" t="s">
        <v>90</v>
      </c>
      <c r="D6" s="60" t="s">
        <v>8</v>
      </c>
      <c r="E6" s="60" t="s">
        <v>9</v>
      </c>
    </row>
    <row r="7" spans="1:118" ht="15.6" customHeight="1">
      <c r="A7" s="59"/>
      <c r="B7" s="61" t="s">
        <v>59</v>
      </c>
      <c r="C7" s="61" t="s">
        <v>329</v>
      </c>
      <c r="D7" s="61" t="s">
        <v>59</v>
      </c>
      <c r="E7" s="61" t="s">
        <v>59</v>
      </c>
    </row>
    <row r="8" spans="1:118" s="63" customFormat="1" ht="18.75" customHeight="1">
      <c r="A8" s="59"/>
      <c r="B8" s="62"/>
      <c r="C8" s="62"/>
      <c r="D8" s="62"/>
      <c r="E8" s="62"/>
    </row>
    <row r="9" spans="1:118" s="66" customFormat="1" ht="24.95" customHeight="1">
      <c r="A9" s="64" t="s">
        <v>259</v>
      </c>
      <c r="B9" s="538">
        <v>120.06</v>
      </c>
      <c r="C9" s="538">
        <v>97.06</v>
      </c>
      <c r="D9" s="538">
        <v>117.14</v>
      </c>
      <c r="E9" s="538">
        <v>115.6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</row>
    <row r="10" spans="1:118" ht="24.95" customHeight="1">
      <c r="A10" s="304"/>
      <c r="B10" s="467"/>
      <c r="C10" s="467"/>
      <c r="D10" s="467"/>
      <c r="E10" s="467"/>
    </row>
    <row r="11" spans="1:118" s="67" customFormat="1" ht="24.95" customHeight="1">
      <c r="A11" s="376" t="s">
        <v>0</v>
      </c>
      <c r="B11" s="467">
        <v>67.650000000000006</v>
      </c>
      <c r="C11" s="467">
        <v>90.17</v>
      </c>
      <c r="D11" s="467">
        <v>69.41</v>
      </c>
      <c r="E11" s="467">
        <v>72.97</v>
      </c>
      <c r="G11" s="660"/>
    </row>
    <row r="12" spans="1:118" ht="24.95" customHeight="1">
      <c r="A12" s="374" t="s">
        <v>130</v>
      </c>
      <c r="B12" s="468">
        <v>67.650000000000006</v>
      </c>
      <c r="C12" s="468">
        <v>90.17</v>
      </c>
      <c r="D12" s="468">
        <v>69.41</v>
      </c>
      <c r="E12" s="468">
        <v>72.97</v>
      </c>
    </row>
    <row r="13" spans="1:118" s="67" customFormat="1" ht="24.95" customHeight="1">
      <c r="A13" s="376" t="s">
        <v>131</v>
      </c>
      <c r="B13" s="467">
        <v>120.31</v>
      </c>
      <c r="C13" s="467">
        <v>96.89</v>
      </c>
      <c r="D13" s="467">
        <v>117.35</v>
      </c>
      <c r="E13" s="467">
        <v>115.75</v>
      </c>
    </row>
    <row r="14" spans="1:118" ht="24.95" customHeight="1">
      <c r="A14" s="375" t="s">
        <v>132</v>
      </c>
      <c r="B14" s="468">
        <v>96.16</v>
      </c>
      <c r="C14" s="468">
        <v>98.37</v>
      </c>
      <c r="D14" s="468">
        <v>100.15</v>
      </c>
      <c r="E14" s="468">
        <v>102.33</v>
      </c>
    </row>
    <row r="15" spans="1:118" ht="24.95" customHeight="1">
      <c r="A15" s="375" t="s">
        <v>133</v>
      </c>
      <c r="B15" s="468">
        <v>114.48</v>
      </c>
      <c r="C15" s="468">
        <v>95.34</v>
      </c>
      <c r="D15" s="468">
        <v>107.5</v>
      </c>
      <c r="E15" s="468">
        <v>109.15</v>
      </c>
    </row>
    <row r="16" spans="1:118" ht="24.95" customHeight="1">
      <c r="A16" s="375" t="s">
        <v>134</v>
      </c>
      <c r="B16" s="468">
        <v>115.5</v>
      </c>
      <c r="C16" s="468">
        <v>96.79</v>
      </c>
      <c r="D16" s="468">
        <v>116.5</v>
      </c>
      <c r="E16" s="468">
        <v>114.12</v>
      </c>
    </row>
    <row r="17" spans="1:5" ht="24.95" customHeight="1">
      <c r="A17" s="375" t="s">
        <v>135</v>
      </c>
      <c r="B17" s="468">
        <v>125.27</v>
      </c>
      <c r="C17" s="468">
        <v>105.89</v>
      </c>
      <c r="D17" s="468">
        <v>106.37</v>
      </c>
      <c r="E17" s="468">
        <v>106.59</v>
      </c>
    </row>
    <row r="18" spans="1:5" ht="47.25">
      <c r="A18" s="375" t="s">
        <v>136</v>
      </c>
      <c r="B18" s="468">
        <v>83.67</v>
      </c>
      <c r="C18" s="468">
        <v>104.47</v>
      </c>
      <c r="D18" s="468">
        <v>88.92</v>
      </c>
      <c r="E18" s="468">
        <v>87.43</v>
      </c>
    </row>
    <row r="19" spans="1:5" ht="29.25" customHeight="1">
      <c r="A19" s="375" t="s">
        <v>137</v>
      </c>
      <c r="B19" s="468">
        <v>107.05</v>
      </c>
      <c r="C19" s="468">
        <v>98.42</v>
      </c>
      <c r="D19" s="468">
        <v>108.25</v>
      </c>
      <c r="E19" s="468">
        <v>92.5</v>
      </c>
    </row>
    <row r="20" spans="1:5" ht="24.95" customHeight="1">
      <c r="A20" s="375" t="s">
        <v>138</v>
      </c>
      <c r="B20" s="468">
        <v>102.37</v>
      </c>
      <c r="C20" s="468">
        <v>95.83</v>
      </c>
      <c r="D20" s="468">
        <v>118.91</v>
      </c>
      <c r="E20" s="468">
        <v>108.32</v>
      </c>
    </row>
    <row r="21" spans="1:5" ht="24.95" customHeight="1">
      <c r="A21" s="375" t="s">
        <v>139</v>
      </c>
      <c r="B21" s="468">
        <v>100.68</v>
      </c>
      <c r="C21" s="468">
        <v>104.33</v>
      </c>
      <c r="D21" s="468">
        <v>101.02</v>
      </c>
      <c r="E21" s="468">
        <v>102.53</v>
      </c>
    </row>
    <row r="22" spans="1:5" ht="24.95" customHeight="1">
      <c r="A22" s="375" t="s">
        <v>140</v>
      </c>
      <c r="B22" s="468">
        <v>111.07</v>
      </c>
      <c r="C22" s="468">
        <v>108.76</v>
      </c>
      <c r="D22" s="468">
        <v>96.97</v>
      </c>
      <c r="E22" s="468">
        <v>101.72</v>
      </c>
    </row>
    <row r="23" spans="1:5" ht="24.95" customHeight="1">
      <c r="A23" s="375" t="s">
        <v>141</v>
      </c>
      <c r="B23" s="468">
        <v>110.81</v>
      </c>
      <c r="C23" s="468">
        <v>104.66</v>
      </c>
      <c r="D23" s="468">
        <v>108.84</v>
      </c>
      <c r="E23" s="468">
        <v>113.51</v>
      </c>
    </row>
    <row r="24" spans="1:5" ht="24.95" customHeight="1">
      <c r="A24" s="375" t="s">
        <v>142</v>
      </c>
      <c r="B24" s="468">
        <v>111.79</v>
      </c>
      <c r="C24" s="468">
        <v>98.25</v>
      </c>
      <c r="D24" s="468">
        <v>121.31</v>
      </c>
      <c r="E24" s="468">
        <v>98.83</v>
      </c>
    </row>
    <row r="25" spans="1:5" ht="24.95" customHeight="1">
      <c r="A25" s="375" t="s">
        <v>143</v>
      </c>
      <c r="B25" s="468">
        <v>103.15</v>
      </c>
      <c r="C25" s="468">
        <v>100.04</v>
      </c>
      <c r="D25" s="468">
        <v>104.06</v>
      </c>
      <c r="E25" s="468">
        <v>102.14</v>
      </c>
    </row>
    <row r="26" spans="1:5" ht="31.5">
      <c r="A26" s="375" t="s">
        <v>144</v>
      </c>
      <c r="B26" s="468">
        <v>145.12</v>
      </c>
      <c r="C26" s="468">
        <v>104.59</v>
      </c>
      <c r="D26" s="468">
        <v>100.63</v>
      </c>
      <c r="E26" s="468">
        <v>108.9</v>
      </c>
    </row>
    <row r="27" spans="1:5" ht="35.1" customHeight="1">
      <c r="A27" s="375" t="s">
        <v>145</v>
      </c>
      <c r="B27" s="468">
        <v>131.97</v>
      </c>
      <c r="C27" s="468">
        <v>96.33</v>
      </c>
      <c r="D27" s="468">
        <v>135.02000000000001</v>
      </c>
      <c r="E27" s="468">
        <v>125.64</v>
      </c>
    </row>
    <row r="28" spans="1:5" ht="35.1" customHeight="1">
      <c r="A28" s="375" t="s">
        <v>146</v>
      </c>
      <c r="B28" s="468">
        <v>108.04</v>
      </c>
      <c r="C28" s="468">
        <v>96.42</v>
      </c>
      <c r="D28" s="468">
        <v>126.02</v>
      </c>
      <c r="E28" s="468">
        <v>112.62</v>
      </c>
    </row>
    <row r="29" spans="1:5" ht="33.75" customHeight="1">
      <c r="A29" s="375" t="s">
        <v>147</v>
      </c>
      <c r="B29" s="468">
        <v>105.66</v>
      </c>
      <c r="C29" s="468">
        <v>114.29</v>
      </c>
      <c r="D29" s="468">
        <v>105.26</v>
      </c>
      <c r="E29" s="468">
        <v>118.15</v>
      </c>
    </row>
    <row r="30" spans="1:5" ht="27.75" customHeight="1">
      <c r="A30" s="375" t="s">
        <v>148</v>
      </c>
      <c r="B30" s="468">
        <v>111.6</v>
      </c>
      <c r="C30" s="468">
        <v>92.57</v>
      </c>
      <c r="D30" s="468">
        <v>94.61</v>
      </c>
      <c r="E30" s="468">
        <v>104.06</v>
      </c>
    </row>
    <row r="31" spans="1:5" ht="24.95" customHeight="1">
      <c r="A31" s="375" t="s">
        <v>149</v>
      </c>
      <c r="B31" s="468">
        <v>101.48</v>
      </c>
      <c r="C31" s="468">
        <v>99.41</v>
      </c>
      <c r="D31" s="468">
        <v>93.49</v>
      </c>
      <c r="E31" s="468">
        <v>105.25</v>
      </c>
    </row>
    <row r="32" spans="1:5" ht="24.95" customHeight="1">
      <c r="A32" s="375" t="s">
        <v>150</v>
      </c>
      <c r="B32" s="468">
        <v>121.15</v>
      </c>
      <c r="C32" s="468">
        <v>103.4</v>
      </c>
      <c r="D32" s="468">
        <v>123.71</v>
      </c>
      <c r="E32" s="468">
        <v>111.85</v>
      </c>
    </row>
    <row r="33" spans="1:5" ht="24.95" customHeight="1">
      <c r="A33" s="375" t="s">
        <v>151</v>
      </c>
      <c r="B33" s="468">
        <v>103.22</v>
      </c>
      <c r="C33" s="468">
        <v>101.13</v>
      </c>
      <c r="D33" s="468">
        <v>100.66</v>
      </c>
      <c r="E33" s="468">
        <v>93.77</v>
      </c>
    </row>
    <row r="34" spans="1:5" s="67" customFormat="1" ht="31.5">
      <c r="A34" s="376" t="s">
        <v>152</v>
      </c>
      <c r="B34" s="467">
        <v>108.16</v>
      </c>
      <c r="C34" s="467">
        <v>113.88</v>
      </c>
      <c r="D34" s="467">
        <v>107.91</v>
      </c>
      <c r="E34" s="467">
        <v>107.9</v>
      </c>
    </row>
    <row r="35" spans="1:5" ht="35.1" customHeight="1">
      <c r="A35" s="375" t="s">
        <v>152</v>
      </c>
      <c r="B35" s="468">
        <v>108.16</v>
      </c>
      <c r="C35" s="468">
        <v>113.88</v>
      </c>
      <c r="D35" s="468">
        <v>107.91</v>
      </c>
      <c r="E35" s="468">
        <v>107.9</v>
      </c>
    </row>
    <row r="36" spans="1:5" ht="35.1" customHeight="1">
      <c r="A36" s="304" t="s">
        <v>153</v>
      </c>
      <c r="B36" s="467">
        <v>104.68</v>
      </c>
      <c r="C36" s="467">
        <v>101.09</v>
      </c>
      <c r="D36" s="467">
        <v>106.1</v>
      </c>
      <c r="E36" s="467">
        <v>108.39</v>
      </c>
    </row>
    <row r="37" spans="1:5" ht="24" customHeight="1">
      <c r="A37" s="469" t="s">
        <v>154</v>
      </c>
      <c r="B37" s="468">
        <v>105.57</v>
      </c>
      <c r="C37" s="468">
        <v>102.47</v>
      </c>
      <c r="D37" s="468">
        <v>108.39</v>
      </c>
      <c r="E37" s="468">
        <v>107.67</v>
      </c>
    </row>
    <row r="38" spans="1:5" ht="31.5">
      <c r="A38" s="375" t="s">
        <v>155</v>
      </c>
      <c r="B38" s="468">
        <v>103.26</v>
      </c>
      <c r="C38" s="468">
        <v>98.82</v>
      </c>
      <c r="D38" s="468">
        <v>102.44</v>
      </c>
      <c r="E38" s="468">
        <v>109.47</v>
      </c>
    </row>
    <row r="39" spans="1:5" ht="24.95" customHeight="1">
      <c r="A39" s="305"/>
      <c r="B39" s="235"/>
      <c r="C39" s="235"/>
      <c r="D39" s="235"/>
      <c r="E39" s="235"/>
    </row>
    <row r="40" spans="1:5" ht="35.1" customHeight="1">
      <c r="A40" s="305"/>
      <c r="B40" s="235"/>
      <c r="C40" s="235"/>
      <c r="D40" s="235"/>
      <c r="E40" s="235"/>
    </row>
    <row r="41" spans="1:5" ht="35.1" customHeight="1">
      <c r="A41" s="305"/>
      <c r="B41" s="235"/>
      <c r="C41" s="235"/>
      <c r="D41" s="235"/>
      <c r="E41" s="235"/>
    </row>
    <row r="42" spans="1:5" ht="16.5" customHeight="1">
      <c r="A42" s="68"/>
      <c r="B42" s="68"/>
      <c r="C42" s="68"/>
      <c r="D42" s="68"/>
      <c r="E42" s="68"/>
    </row>
    <row r="43" spans="1:5" ht="16.5" customHeight="1">
      <c r="A43" s="68"/>
      <c r="B43" s="68"/>
      <c r="C43" s="68"/>
      <c r="D43" s="68"/>
      <c r="E43" s="68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N45"/>
  <sheetViews>
    <sheetView topLeftCell="A4" workbookViewId="0">
      <selection activeCell="E12" sqref="E12"/>
    </sheetView>
  </sheetViews>
  <sheetFormatPr defaultColWidth="12.875" defaultRowHeight="16.5" customHeight="1"/>
  <cols>
    <col min="1" max="1" width="46.625" style="53" customWidth="1"/>
    <col min="2" max="3" width="15.625" style="53" customWidth="1"/>
    <col min="4" max="16384" width="12.875" style="53"/>
  </cols>
  <sheetData>
    <row r="1" spans="1:118" ht="25.5" customHeight="1">
      <c r="A1" s="696" t="s">
        <v>376</v>
      </c>
      <c r="B1" s="696"/>
      <c r="C1" s="696"/>
    </row>
    <row r="2" spans="1:118" ht="15" customHeight="1">
      <c r="A2" s="69"/>
      <c r="B2" s="69"/>
      <c r="C2" s="69"/>
    </row>
    <row r="3" spans="1:118" ht="15" customHeight="1">
      <c r="A3" s="54"/>
      <c r="C3" s="56" t="s">
        <v>15</v>
      </c>
    </row>
    <row r="4" spans="1:118" ht="15" customHeight="1">
      <c r="A4" s="57"/>
      <c r="B4" s="58" t="s">
        <v>55</v>
      </c>
      <c r="C4" s="58" t="s">
        <v>91</v>
      </c>
    </row>
    <row r="5" spans="1:118" ht="15" customHeight="1">
      <c r="A5" s="59"/>
      <c r="B5" s="60" t="s">
        <v>329</v>
      </c>
      <c r="C5" s="60" t="s">
        <v>329</v>
      </c>
    </row>
    <row r="6" spans="1:118" ht="15" customHeight="1">
      <c r="A6" s="59"/>
      <c r="B6" s="60" t="s">
        <v>5</v>
      </c>
      <c r="C6" s="60" t="s">
        <v>5</v>
      </c>
    </row>
    <row r="7" spans="1:118" ht="15" customHeight="1">
      <c r="A7" s="59"/>
      <c r="B7" s="61" t="s">
        <v>59</v>
      </c>
      <c r="C7" s="61" t="s">
        <v>59</v>
      </c>
    </row>
    <row r="8" spans="1:118" s="63" customFormat="1" ht="16.5" customHeight="1">
      <c r="A8" s="59"/>
      <c r="B8" s="62"/>
      <c r="C8" s="62"/>
    </row>
    <row r="9" spans="1:118" s="66" customFormat="1" ht="24.95" customHeight="1">
      <c r="A9" s="64" t="s">
        <v>259</v>
      </c>
      <c r="B9" s="470">
        <v>114.46</v>
      </c>
      <c r="C9" s="470">
        <v>116.69</v>
      </c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</row>
    <row r="10" spans="1:118" ht="24.95" customHeight="1">
      <c r="A10" s="304"/>
      <c r="B10" s="471"/>
      <c r="C10" s="471"/>
    </row>
    <row r="11" spans="1:118" s="67" customFormat="1" ht="24.95" customHeight="1">
      <c r="A11" s="376" t="s">
        <v>0</v>
      </c>
      <c r="B11" s="470">
        <v>78.37</v>
      </c>
      <c r="C11" s="470">
        <v>68.62</v>
      </c>
    </row>
    <row r="12" spans="1:118" ht="24.95" customHeight="1">
      <c r="A12" s="374" t="s">
        <v>130</v>
      </c>
      <c r="B12" s="472">
        <v>78.37</v>
      </c>
      <c r="C12" s="472">
        <v>68.62</v>
      </c>
    </row>
    <row r="13" spans="1:118" s="67" customFormat="1" ht="24.95" customHeight="1">
      <c r="A13" s="376" t="s">
        <v>131</v>
      </c>
      <c r="B13" s="470">
        <v>114.56</v>
      </c>
      <c r="C13" s="470">
        <v>116.89</v>
      </c>
    </row>
    <row r="14" spans="1:118" ht="24.95" customHeight="1">
      <c r="A14" s="375" t="s">
        <v>132</v>
      </c>
      <c r="B14" s="472">
        <v>107.21</v>
      </c>
      <c r="C14" s="472">
        <v>97.47</v>
      </c>
    </row>
    <row r="15" spans="1:118" ht="24.95" customHeight="1">
      <c r="A15" s="375" t="s">
        <v>133</v>
      </c>
      <c r="B15" s="472">
        <v>106.06</v>
      </c>
      <c r="C15" s="472">
        <v>112.1</v>
      </c>
    </row>
    <row r="16" spans="1:118" ht="24.95" customHeight="1">
      <c r="A16" s="375" t="s">
        <v>134</v>
      </c>
      <c r="B16" s="472">
        <v>117.79</v>
      </c>
      <c r="C16" s="470">
        <v>110.69</v>
      </c>
    </row>
    <row r="17" spans="1:3" ht="24.95" customHeight="1">
      <c r="A17" s="375" t="s">
        <v>135</v>
      </c>
      <c r="B17" s="472">
        <v>102.07</v>
      </c>
      <c r="C17" s="472">
        <v>111.84</v>
      </c>
    </row>
    <row r="18" spans="1:3" ht="47.25">
      <c r="A18" s="375" t="s">
        <v>136</v>
      </c>
      <c r="B18" s="472">
        <v>93.73</v>
      </c>
      <c r="C18" s="472">
        <v>82.11</v>
      </c>
    </row>
    <row r="19" spans="1:3" ht="24.95" customHeight="1">
      <c r="A19" s="375" t="s">
        <v>137</v>
      </c>
      <c r="B19" s="472">
        <v>81.52</v>
      </c>
      <c r="C19" s="472">
        <v>104.16</v>
      </c>
    </row>
    <row r="20" spans="1:3" ht="24.95" customHeight="1">
      <c r="A20" s="375" t="s">
        <v>138</v>
      </c>
      <c r="B20" s="472">
        <v>105.27</v>
      </c>
      <c r="C20" s="472">
        <v>112.05</v>
      </c>
    </row>
    <row r="21" spans="1:3" ht="24.95" customHeight="1">
      <c r="A21" s="375" t="s">
        <v>139</v>
      </c>
      <c r="B21" s="472">
        <v>102.25</v>
      </c>
      <c r="C21" s="472">
        <v>102.79</v>
      </c>
    </row>
    <row r="22" spans="1:3" ht="24.95" customHeight="1">
      <c r="A22" s="375" t="s">
        <v>140</v>
      </c>
      <c r="B22" s="472">
        <v>97.29</v>
      </c>
      <c r="C22" s="472">
        <v>105.64</v>
      </c>
    </row>
    <row r="23" spans="1:3" ht="25.5" customHeight="1">
      <c r="A23" s="375" t="s">
        <v>141</v>
      </c>
      <c r="B23" s="472">
        <v>119.97</v>
      </c>
      <c r="C23" s="472">
        <v>108.87</v>
      </c>
    </row>
    <row r="24" spans="1:3" ht="24.95" customHeight="1">
      <c r="A24" s="375" t="s">
        <v>142</v>
      </c>
      <c r="B24" s="472">
        <v>83.92</v>
      </c>
      <c r="C24" s="472">
        <v>112.65</v>
      </c>
    </row>
    <row r="25" spans="1:3" ht="24.95" customHeight="1">
      <c r="A25" s="375" t="s">
        <v>143</v>
      </c>
      <c r="B25" s="472">
        <v>101.22</v>
      </c>
      <c r="C25" s="472">
        <v>102.98</v>
      </c>
    </row>
    <row r="26" spans="1:3" ht="31.5">
      <c r="A26" s="375" t="s">
        <v>144</v>
      </c>
      <c r="B26" s="472">
        <v>100.36</v>
      </c>
      <c r="C26" s="472">
        <v>117.8</v>
      </c>
    </row>
    <row r="27" spans="1:3" ht="31.5">
      <c r="A27" s="375" t="s">
        <v>145</v>
      </c>
      <c r="B27" s="472">
        <v>121.85</v>
      </c>
      <c r="C27" s="472">
        <v>129.49</v>
      </c>
    </row>
    <row r="28" spans="1:3" ht="24.95" customHeight="1">
      <c r="A28" s="375" t="s">
        <v>146</v>
      </c>
      <c r="B28" s="472">
        <v>108.85</v>
      </c>
      <c r="C28" s="472">
        <v>116.76</v>
      </c>
    </row>
    <row r="29" spans="1:3" ht="24.95" customHeight="1">
      <c r="A29" s="375" t="s">
        <v>147</v>
      </c>
      <c r="B29" s="472">
        <v>131.51</v>
      </c>
      <c r="C29" s="472">
        <v>113.16</v>
      </c>
    </row>
    <row r="30" spans="1:3" ht="24.95" customHeight="1">
      <c r="A30" s="375" t="s">
        <v>148</v>
      </c>
      <c r="B30" s="472">
        <v>106.88</v>
      </c>
      <c r="C30" s="472">
        <v>101.72</v>
      </c>
    </row>
    <row r="31" spans="1:3" ht="24" customHeight="1">
      <c r="A31" s="375" t="s">
        <v>149</v>
      </c>
      <c r="B31" s="472">
        <v>111.93</v>
      </c>
      <c r="C31" s="472">
        <v>99.2</v>
      </c>
    </row>
    <row r="32" spans="1:3" ht="24" customHeight="1">
      <c r="A32" s="375" t="s">
        <v>150</v>
      </c>
      <c r="B32" s="472">
        <v>105.2</v>
      </c>
      <c r="C32" s="472">
        <v>118.73</v>
      </c>
    </row>
    <row r="33" spans="1:3" ht="24" customHeight="1">
      <c r="A33" s="375" t="s">
        <v>151</v>
      </c>
      <c r="B33" s="472">
        <v>86.18</v>
      </c>
      <c r="C33" s="472">
        <v>101.83</v>
      </c>
    </row>
    <row r="34" spans="1:3" s="67" customFormat="1" ht="31.5">
      <c r="A34" s="376" t="s">
        <v>152</v>
      </c>
      <c r="B34" s="470">
        <v>108.62</v>
      </c>
      <c r="C34" s="470">
        <v>107.31</v>
      </c>
    </row>
    <row r="35" spans="1:3" ht="31.5">
      <c r="A35" s="375" t="s">
        <v>152</v>
      </c>
      <c r="B35" s="472">
        <v>108.62</v>
      </c>
      <c r="C35" s="472">
        <v>107.31</v>
      </c>
    </row>
    <row r="36" spans="1:3" s="67" customFormat="1" ht="31.5">
      <c r="A36" s="304" t="s">
        <v>153</v>
      </c>
      <c r="B36" s="470">
        <v>110.73</v>
      </c>
      <c r="C36" s="470">
        <v>106.18</v>
      </c>
    </row>
    <row r="37" spans="1:3" ht="24.95" customHeight="1">
      <c r="A37" s="374" t="s">
        <v>154</v>
      </c>
      <c r="B37" s="472">
        <v>107.27</v>
      </c>
      <c r="C37" s="472">
        <v>108.03</v>
      </c>
    </row>
    <row r="38" spans="1:3" ht="28.5" customHeight="1">
      <c r="A38" s="375" t="s">
        <v>155</v>
      </c>
      <c r="B38" s="472">
        <v>115.69</v>
      </c>
      <c r="C38" s="472">
        <v>103.27</v>
      </c>
    </row>
    <row r="39" spans="1:3" ht="24.95" customHeight="1">
      <c r="A39" s="305"/>
      <c r="B39" s="292"/>
      <c r="C39" s="292"/>
    </row>
    <row r="40" spans="1:3" ht="35.1" customHeight="1">
      <c r="A40" s="304"/>
      <c r="B40" s="291"/>
      <c r="C40" s="291"/>
    </row>
    <row r="41" spans="1:3" ht="35.1" customHeight="1">
      <c r="A41" s="304"/>
      <c r="B41" s="291"/>
      <c r="C41" s="291"/>
    </row>
    <row r="42" spans="1:3" ht="24.95" customHeight="1">
      <c r="A42" s="305"/>
      <c r="B42" s="292"/>
      <c r="C42" s="292"/>
    </row>
    <row r="43" spans="1:3" ht="24.95" customHeight="1">
      <c r="A43" s="305"/>
      <c r="B43" s="292"/>
      <c r="C43" s="292"/>
    </row>
    <row r="44" spans="1:3" ht="35.1" customHeight="1">
      <c r="A44" s="305"/>
      <c r="B44" s="292"/>
      <c r="C44" s="292"/>
    </row>
    <row r="45" spans="1:3" ht="24.95" customHeight="1">
      <c r="A45" s="305"/>
      <c r="B45" s="292"/>
      <c r="C45" s="292"/>
    </row>
  </sheetData>
  <mergeCells count="1">
    <mergeCell ref="A1:C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64"/>
  <sheetViews>
    <sheetView topLeftCell="A10" workbookViewId="0">
      <selection activeCell="G14" sqref="G14"/>
    </sheetView>
  </sheetViews>
  <sheetFormatPr defaultRowHeight="18" customHeight="1"/>
  <cols>
    <col min="1" max="1" width="22.625" style="70" customWidth="1"/>
    <col min="2" max="2" width="9.125" style="70" customWidth="1"/>
    <col min="3" max="3" width="9.875" style="70" customWidth="1"/>
    <col min="4" max="4" width="8.5" style="70" customWidth="1"/>
    <col min="5" max="5" width="9.5" style="70" customWidth="1"/>
    <col min="6" max="7" width="12.625" style="70" customWidth="1"/>
    <col min="8" max="246" width="9" style="70"/>
    <col min="247" max="247" width="29.625" style="70" customWidth="1"/>
    <col min="248" max="248" width="9" style="70" bestFit="1" customWidth="1"/>
    <col min="249" max="249" width="6.875" style="70" bestFit="1" customWidth="1"/>
    <col min="250" max="250" width="6.125" style="70" bestFit="1" customWidth="1"/>
    <col min="251" max="251" width="6.625" style="70" bestFit="1" customWidth="1"/>
    <col min="252" max="253" width="9.375" style="70" customWidth="1"/>
    <col min="254" max="502" width="9" style="70"/>
    <col min="503" max="503" width="29.625" style="70" customWidth="1"/>
    <col min="504" max="504" width="9" style="70" bestFit="1" customWidth="1"/>
    <col min="505" max="505" width="6.875" style="70" bestFit="1" customWidth="1"/>
    <col min="506" max="506" width="6.125" style="70" bestFit="1" customWidth="1"/>
    <col min="507" max="507" width="6.625" style="70" bestFit="1" customWidth="1"/>
    <col min="508" max="509" width="9.375" style="70" customWidth="1"/>
    <col min="510" max="758" width="9" style="70"/>
    <col min="759" max="759" width="29.625" style="70" customWidth="1"/>
    <col min="760" max="760" width="9" style="70" bestFit="1" customWidth="1"/>
    <col min="761" max="761" width="6.875" style="70" bestFit="1" customWidth="1"/>
    <col min="762" max="762" width="6.125" style="70" bestFit="1" customWidth="1"/>
    <col min="763" max="763" width="6.625" style="70" bestFit="1" customWidth="1"/>
    <col min="764" max="765" width="9.375" style="70" customWidth="1"/>
    <col min="766" max="1014" width="9" style="70"/>
    <col min="1015" max="1015" width="29.625" style="70" customWidth="1"/>
    <col min="1016" max="1016" width="9" style="70" bestFit="1" customWidth="1"/>
    <col min="1017" max="1017" width="6.875" style="70" bestFit="1" customWidth="1"/>
    <col min="1018" max="1018" width="6.125" style="70" bestFit="1" customWidth="1"/>
    <col min="1019" max="1019" width="6.625" style="70" bestFit="1" customWidth="1"/>
    <col min="1020" max="1021" width="9.375" style="70" customWidth="1"/>
    <col min="1022" max="1270" width="9" style="70"/>
    <col min="1271" max="1271" width="29.625" style="70" customWidth="1"/>
    <col min="1272" max="1272" width="9" style="70" bestFit="1" customWidth="1"/>
    <col min="1273" max="1273" width="6.875" style="70" bestFit="1" customWidth="1"/>
    <col min="1274" max="1274" width="6.125" style="70" bestFit="1" customWidth="1"/>
    <col min="1275" max="1275" width="6.625" style="70" bestFit="1" customWidth="1"/>
    <col min="1276" max="1277" width="9.375" style="70" customWidth="1"/>
    <col min="1278" max="1526" width="9" style="70"/>
    <col min="1527" max="1527" width="29.625" style="70" customWidth="1"/>
    <col min="1528" max="1528" width="9" style="70" bestFit="1" customWidth="1"/>
    <col min="1529" max="1529" width="6.875" style="70" bestFit="1" customWidth="1"/>
    <col min="1530" max="1530" width="6.125" style="70" bestFit="1" customWidth="1"/>
    <col min="1531" max="1531" width="6.625" style="70" bestFit="1" customWidth="1"/>
    <col min="1532" max="1533" width="9.375" style="70" customWidth="1"/>
    <col min="1534" max="1782" width="9" style="70"/>
    <col min="1783" max="1783" width="29.625" style="70" customWidth="1"/>
    <col min="1784" max="1784" width="9" style="70" bestFit="1" customWidth="1"/>
    <col min="1785" max="1785" width="6.875" style="70" bestFit="1" customWidth="1"/>
    <col min="1786" max="1786" width="6.125" style="70" bestFit="1" customWidth="1"/>
    <col min="1787" max="1787" width="6.625" style="70" bestFit="1" customWidth="1"/>
    <col min="1788" max="1789" width="9.375" style="70" customWidth="1"/>
    <col min="1790" max="2038" width="9" style="70"/>
    <col min="2039" max="2039" width="29.625" style="70" customWidth="1"/>
    <col min="2040" max="2040" width="9" style="70" bestFit="1" customWidth="1"/>
    <col min="2041" max="2041" width="6.875" style="70" bestFit="1" customWidth="1"/>
    <col min="2042" max="2042" width="6.125" style="70" bestFit="1" customWidth="1"/>
    <col min="2043" max="2043" width="6.625" style="70" bestFit="1" customWidth="1"/>
    <col min="2044" max="2045" width="9.375" style="70" customWidth="1"/>
    <col min="2046" max="2294" width="9" style="70"/>
    <col min="2295" max="2295" width="29.625" style="70" customWidth="1"/>
    <col min="2296" max="2296" width="9" style="70" bestFit="1" customWidth="1"/>
    <col min="2297" max="2297" width="6.875" style="70" bestFit="1" customWidth="1"/>
    <col min="2298" max="2298" width="6.125" style="70" bestFit="1" customWidth="1"/>
    <col min="2299" max="2299" width="6.625" style="70" bestFit="1" customWidth="1"/>
    <col min="2300" max="2301" width="9.375" style="70" customWidth="1"/>
    <col min="2302" max="2550" width="9" style="70"/>
    <col min="2551" max="2551" width="29.625" style="70" customWidth="1"/>
    <col min="2552" max="2552" width="9" style="70" bestFit="1" customWidth="1"/>
    <col min="2553" max="2553" width="6.875" style="70" bestFit="1" customWidth="1"/>
    <col min="2554" max="2554" width="6.125" style="70" bestFit="1" customWidth="1"/>
    <col min="2555" max="2555" width="6.625" style="70" bestFit="1" customWidth="1"/>
    <col min="2556" max="2557" width="9.375" style="70" customWidth="1"/>
    <col min="2558" max="2806" width="9" style="70"/>
    <col min="2807" max="2807" width="29.625" style="70" customWidth="1"/>
    <col min="2808" max="2808" width="9" style="70" bestFit="1" customWidth="1"/>
    <col min="2809" max="2809" width="6.875" style="70" bestFit="1" customWidth="1"/>
    <col min="2810" max="2810" width="6.125" style="70" bestFit="1" customWidth="1"/>
    <col min="2811" max="2811" width="6.625" style="70" bestFit="1" customWidth="1"/>
    <col min="2812" max="2813" width="9.375" style="70" customWidth="1"/>
    <col min="2814" max="3062" width="9" style="70"/>
    <col min="3063" max="3063" width="29.625" style="70" customWidth="1"/>
    <col min="3064" max="3064" width="9" style="70" bestFit="1" customWidth="1"/>
    <col min="3065" max="3065" width="6.875" style="70" bestFit="1" customWidth="1"/>
    <col min="3066" max="3066" width="6.125" style="70" bestFit="1" customWidth="1"/>
    <col min="3067" max="3067" width="6.625" style="70" bestFit="1" customWidth="1"/>
    <col min="3068" max="3069" width="9.375" style="70" customWidth="1"/>
    <col min="3070" max="3318" width="9" style="70"/>
    <col min="3319" max="3319" width="29.625" style="70" customWidth="1"/>
    <col min="3320" max="3320" width="9" style="70" bestFit="1" customWidth="1"/>
    <col min="3321" max="3321" width="6.875" style="70" bestFit="1" customWidth="1"/>
    <col min="3322" max="3322" width="6.125" style="70" bestFit="1" customWidth="1"/>
    <col min="3323" max="3323" width="6.625" style="70" bestFit="1" customWidth="1"/>
    <col min="3324" max="3325" width="9.375" style="70" customWidth="1"/>
    <col min="3326" max="3574" width="9" style="70"/>
    <col min="3575" max="3575" width="29.625" style="70" customWidth="1"/>
    <col min="3576" max="3576" width="9" style="70" bestFit="1" customWidth="1"/>
    <col min="3577" max="3577" width="6.875" style="70" bestFit="1" customWidth="1"/>
    <col min="3578" max="3578" width="6.125" style="70" bestFit="1" customWidth="1"/>
    <col min="3579" max="3579" width="6.625" style="70" bestFit="1" customWidth="1"/>
    <col min="3580" max="3581" width="9.375" style="70" customWidth="1"/>
    <col min="3582" max="3830" width="9" style="70"/>
    <col min="3831" max="3831" width="29.625" style="70" customWidth="1"/>
    <col min="3832" max="3832" width="9" style="70" bestFit="1" customWidth="1"/>
    <col min="3833" max="3833" width="6.875" style="70" bestFit="1" customWidth="1"/>
    <col min="3834" max="3834" width="6.125" style="70" bestFit="1" customWidth="1"/>
    <col min="3835" max="3835" width="6.625" style="70" bestFit="1" customWidth="1"/>
    <col min="3836" max="3837" width="9.375" style="70" customWidth="1"/>
    <col min="3838" max="4086" width="9" style="70"/>
    <col min="4087" max="4087" width="29.625" style="70" customWidth="1"/>
    <col min="4088" max="4088" width="9" style="70" bestFit="1" customWidth="1"/>
    <col min="4089" max="4089" width="6.875" style="70" bestFit="1" customWidth="1"/>
    <col min="4090" max="4090" width="6.125" style="70" bestFit="1" customWidth="1"/>
    <col min="4091" max="4091" width="6.625" style="70" bestFit="1" customWidth="1"/>
    <col min="4092" max="4093" width="9.375" style="70" customWidth="1"/>
    <col min="4094" max="4342" width="9" style="70"/>
    <col min="4343" max="4343" width="29.625" style="70" customWidth="1"/>
    <col min="4344" max="4344" width="9" style="70" bestFit="1" customWidth="1"/>
    <col min="4345" max="4345" width="6.875" style="70" bestFit="1" customWidth="1"/>
    <col min="4346" max="4346" width="6.125" style="70" bestFit="1" customWidth="1"/>
    <col min="4347" max="4347" width="6.625" style="70" bestFit="1" customWidth="1"/>
    <col min="4348" max="4349" width="9.375" style="70" customWidth="1"/>
    <col min="4350" max="4598" width="9" style="70"/>
    <col min="4599" max="4599" width="29.625" style="70" customWidth="1"/>
    <col min="4600" max="4600" width="9" style="70" bestFit="1" customWidth="1"/>
    <col min="4601" max="4601" width="6.875" style="70" bestFit="1" customWidth="1"/>
    <col min="4602" max="4602" width="6.125" style="70" bestFit="1" customWidth="1"/>
    <col min="4603" max="4603" width="6.625" style="70" bestFit="1" customWidth="1"/>
    <col min="4604" max="4605" width="9.375" style="70" customWidth="1"/>
    <col min="4606" max="4854" width="9" style="70"/>
    <col min="4855" max="4855" width="29.625" style="70" customWidth="1"/>
    <col min="4856" max="4856" width="9" style="70" bestFit="1" customWidth="1"/>
    <col min="4857" max="4857" width="6.875" style="70" bestFit="1" customWidth="1"/>
    <col min="4858" max="4858" width="6.125" style="70" bestFit="1" customWidth="1"/>
    <col min="4859" max="4859" width="6.625" style="70" bestFit="1" customWidth="1"/>
    <col min="4860" max="4861" width="9.375" style="70" customWidth="1"/>
    <col min="4862" max="5110" width="9" style="70"/>
    <col min="5111" max="5111" width="29.625" style="70" customWidth="1"/>
    <col min="5112" max="5112" width="9" style="70" bestFit="1" customWidth="1"/>
    <col min="5113" max="5113" width="6.875" style="70" bestFit="1" customWidth="1"/>
    <col min="5114" max="5114" width="6.125" style="70" bestFit="1" customWidth="1"/>
    <col min="5115" max="5115" width="6.625" style="70" bestFit="1" customWidth="1"/>
    <col min="5116" max="5117" width="9.375" style="70" customWidth="1"/>
    <col min="5118" max="5366" width="9" style="70"/>
    <col min="5367" max="5367" width="29.625" style="70" customWidth="1"/>
    <col min="5368" max="5368" width="9" style="70" bestFit="1" customWidth="1"/>
    <col min="5369" max="5369" width="6.875" style="70" bestFit="1" customWidth="1"/>
    <col min="5370" max="5370" width="6.125" style="70" bestFit="1" customWidth="1"/>
    <col min="5371" max="5371" width="6.625" style="70" bestFit="1" customWidth="1"/>
    <col min="5372" max="5373" width="9.375" style="70" customWidth="1"/>
    <col min="5374" max="5622" width="9" style="70"/>
    <col min="5623" max="5623" width="29.625" style="70" customWidth="1"/>
    <col min="5624" max="5624" width="9" style="70" bestFit="1" customWidth="1"/>
    <col min="5625" max="5625" width="6.875" style="70" bestFit="1" customWidth="1"/>
    <col min="5626" max="5626" width="6.125" style="70" bestFit="1" customWidth="1"/>
    <col min="5627" max="5627" width="6.625" style="70" bestFit="1" customWidth="1"/>
    <col min="5628" max="5629" width="9.375" style="70" customWidth="1"/>
    <col min="5630" max="5878" width="9" style="70"/>
    <col min="5879" max="5879" width="29.625" style="70" customWidth="1"/>
    <col min="5880" max="5880" width="9" style="70" bestFit="1" customWidth="1"/>
    <col min="5881" max="5881" width="6.875" style="70" bestFit="1" customWidth="1"/>
    <col min="5882" max="5882" width="6.125" style="70" bestFit="1" customWidth="1"/>
    <col min="5883" max="5883" width="6.625" style="70" bestFit="1" customWidth="1"/>
    <col min="5884" max="5885" width="9.375" style="70" customWidth="1"/>
    <col min="5886" max="6134" width="9" style="70"/>
    <col min="6135" max="6135" width="29.625" style="70" customWidth="1"/>
    <col min="6136" max="6136" width="9" style="70" bestFit="1" customWidth="1"/>
    <col min="6137" max="6137" width="6.875" style="70" bestFit="1" customWidth="1"/>
    <col min="6138" max="6138" width="6.125" style="70" bestFit="1" customWidth="1"/>
    <col min="6139" max="6139" width="6.625" style="70" bestFit="1" customWidth="1"/>
    <col min="6140" max="6141" width="9.375" style="70" customWidth="1"/>
    <col min="6142" max="6390" width="9" style="70"/>
    <col min="6391" max="6391" width="29.625" style="70" customWidth="1"/>
    <col min="6392" max="6392" width="9" style="70" bestFit="1" customWidth="1"/>
    <col min="6393" max="6393" width="6.875" style="70" bestFit="1" customWidth="1"/>
    <col min="6394" max="6394" width="6.125" style="70" bestFit="1" customWidth="1"/>
    <col min="6395" max="6395" width="6.625" style="70" bestFit="1" customWidth="1"/>
    <col min="6396" max="6397" width="9.375" style="70" customWidth="1"/>
    <col min="6398" max="6646" width="9" style="70"/>
    <col min="6647" max="6647" width="29.625" style="70" customWidth="1"/>
    <col min="6648" max="6648" width="9" style="70" bestFit="1" customWidth="1"/>
    <col min="6649" max="6649" width="6.875" style="70" bestFit="1" customWidth="1"/>
    <col min="6650" max="6650" width="6.125" style="70" bestFit="1" customWidth="1"/>
    <col min="6651" max="6651" width="6.625" style="70" bestFit="1" customWidth="1"/>
    <col min="6652" max="6653" width="9.375" style="70" customWidth="1"/>
    <col min="6654" max="6902" width="9" style="70"/>
    <col min="6903" max="6903" width="29.625" style="70" customWidth="1"/>
    <col min="6904" max="6904" width="9" style="70" bestFit="1" customWidth="1"/>
    <col min="6905" max="6905" width="6.875" style="70" bestFit="1" customWidth="1"/>
    <col min="6906" max="6906" width="6.125" style="70" bestFit="1" customWidth="1"/>
    <col min="6907" max="6907" width="6.625" style="70" bestFit="1" customWidth="1"/>
    <col min="6908" max="6909" width="9.375" style="70" customWidth="1"/>
    <col min="6910" max="7158" width="9" style="70"/>
    <col min="7159" max="7159" width="29.625" style="70" customWidth="1"/>
    <col min="7160" max="7160" width="9" style="70" bestFit="1" customWidth="1"/>
    <col min="7161" max="7161" width="6.875" style="70" bestFit="1" customWidth="1"/>
    <col min="7162" max="7162" width="6.125" style="70" bestFit="1" customWidth="1"/>
    <col min="7163" max="7163" width="6.625" style="70" bestFit="1" customWidth="1"/>
    <col min="7164" max="7165" width="9.375" style="70" customWidth="1"/>
    <col min="7166" max="7414" width="9" style="70"/>
    <col min="7415" max="7415" width="29.625" style="70" customWidth="1"/>
    <col min="7416" max="7416" width="9" style="70" bestFit="1" customWidth="1"/>
    <col min="7417" max="7417" width="6.875" style="70" bestFit="1" customWidth="1"/>
    <col min="7418" max="7418" width="6.125" style="70" bestFit="1" customWidth="1"/>
    <col min="7419" max="7419" width="6.625" style="70" bestFit="1" customWidth="1"/>
    <col min="7420" max="7421" width="9.375" style="70" customWidth="1"/>
    <col min="7422" max="7670" width="9" style="70"/>
    <col min="7671" max="7671" width="29.625" style="70" customWidth="1"/>
    <col min="7672" max="7672" width="9" style="70" bestFit="1" customWidth="1"/>
    <col min="7673" max="7673" width="6.875" style="70" bestFit="1" customWidth="1"/>
    <col min="7674" max="7674" width="6.125" style="70" bestFit="1" customWidth="1"/>
    <col min="7675" max="7675" width="6.625" style="70" bestFit="1" customWidth="1"/>
    <col min="7676" max="7677" width="9.375" style="70" customWidth="1"/>
    <col min="7678" max="7926" width="9" style="70"/>
    <col min="7927" max="7927" width="29.625" style="70" customWidth="1"/>
    <col min="7928" max="7928" width="9" style="70" bestFit="1" customWidth="1"/>
    <col min="7929" max="7929" width="6.875" style="70" bestFit="1" customWidth="1"/>
    <col min="7930" max="7930" width="6.125" style="70" bestFit="1" customWidth="1"/>
    <col min="7931" max="7931" width="6.625" style="70" bestFit="1" customWidth="1"/>
    <col min="7932" max="7933" width="9.375" style="70" customWidth="1"/>
    <col min="7934" max="8182" width="9" style="70"/>
    <col min="8183" max="8183" width="29.625" style="70" customWidth="1"/>
    <col min="8184" max="8184" width="9" style="70" bestFit="1" customWidth="1"/>
    <col min="8185" max="8185" width="6.875" style="70" bestFit="1" customWidth="1"/>
    <col min="8186" max="8186" width="6.125" style="70" bestFit="1" customWidth="1"/>
    <col min="8187" max="8187" width="6.625" style="70" bestFit="1" customWidth="1"/>
    <col min="8188" max="8189" width="9.375" style="70" customWidth="1"/>
    <col min="8190" max="8438" width="9" style="70"/>
    <col min="8439" max="8439" width="29.625" style="70" customWidth="1"/>
    <col min="8440" max="8440" width="9" style="70" bestFit="1" customWidth="1"/>
    <col min="8441" max="8441" width="6.875" style="70" bestFit="1" customWidth="1"/>
    <col min="8442" max="8442" width="6.125" style="70" bestFit="1" customWidth="1"/>
    <col min="8443" max="8443" width="6.625" style="70" bestFit="1" customWidth="1"/>
    <col min="8444" max="8445" width="9.375" style="70" customWidth="1"/>
    <col min="8446" max="8694" width="9" style="70"/>
    <col min="8695" max="8695" width="29.625" style="70" customWidth="1"/>
    <col min="8696" max="8696" width="9" style="70" bestFit="1" customWidth="1"/>
    <col min="8697" max="8697" width="6.875" style="70" bestFit="1" customWidth="1"/>
    <col min="8698" max="8698" width="6.125" style="70" bestFit="1" customWidth="1"/>
    <col min="8699" max="8699" width="6.625" style="70" bestFit="1" customWidth="1"/>
    <col min="8700" max="8701" width="9.375" style="70" customWidth="1"/>
    <col min="8702" max="8950" width="9" style="70"/>
    <col min="8951" max="8951" width="29.625" style="70" customWidth="1"/>
    <col min="8952" max="8952" width="9" style="70" bestFit="1" customWidth="1"/>
    <col min="8953" max="8953" width="6.875" style="70" bestFit="1" customWidth="1"/>
    <col min="8954" max="8954" width="6.125" style="70" bestFit="1" customWidth="1"/>
    <col min="8955" max="8955" width="6.625" style="70" bestFit="1" customWidth="1"/>
    <col min="8956" max="8957" width="9.375" style="70" customWidth="1"/>
    <col min="8958" max="9206" width="9" style="70"/>
    <col min="9207" max="9207" width="29.625" style="70" customWidth="1"/>
    <col min="9208" max="9208" width="9" style="70" bestFit="1" customWidth="1"/>
    <col min="9209" max="9209" width="6.875" style="70" bestFit="1" customWidth="1"/>
    <col min="9210" max="9210" width="6.125" style="70" bestFit="1" customWidth="1"/>
    <col min="9211" max="9211" width="6.625" style="70" bestFit="1" customWidth="1"/>
    <col min="9212" max="9213" width="9.375" style="70" customWidth="1"/>
    <col min="9214" max="9462" width="9" style="70"/>
    <col min="9463" max="9463" width="29.625" style="70" customWidth="1"/>
    <col min="9464" max="9464" width="9" style="70" bestFit="1" customWidth="1"/>
    <col min="9465" max="9465" width="6.875" style="70" bestFit="1" customWidth="1"/>
    <col min="9466" max="9466" width="6.125" style="70" bestFit="1" customWidth="1"/>
    <col min="9467" max="9467" width="6.625" style="70" bestFit="1" customWidth="1"/>
    <col min="9468" max="9469" width="9.375" style="70" customWidth="1"/>
    <col min="9470" max="9718" width="9" style="70"/>
    <col min="9719" max="9719" width="29.625" style="70" customWidth="1"/>
    <col min="9720" max="9720" width="9" style="70" bestFit="1" customWidth="1"/>
    <col min="9721" max="9721" width="6.875" style="70" bestFit="1" customWidth="1"/>
    <col min="9722" max="9722" width="6.125" style="70" bestFit="1" customWidth="1"/>
    <col min="9723" max="9723" width="6.625" style="70" bestFit="1" customWidth="1"/>
    <col min="9724" max="9725" width="9.375" style="70" customWidth="1"/>
    <col min="9726" max="9974" width="9" style="70"/>
    <col min="9975" max="9975" width="29.625" style="70" customWidth="1"/>
    <col min="9976" max="9976" width="9" style="70" bestFit="1" customWidth="1"/>
    <col min="9977" max="9977" width="6.875" style="70" bestFit="1" customWidth="1"/>
    <col min="9978" max="9978" width="6.125" style="70" bestFit="1" customWidth="1"/>
    <col min="9979" max="9979" width="6.625" style="70" bestFit="1" customWidth="1"/>
    <col min="9980" max="9981" width="9.375" style="70" customWidth="1"/>
    <col min="9982" max="10230" width="9" style="70"/>
    <col min="10231" max="10231" width="29.625" style="70" customWidth="1"/>
    <col min="10232" max="10232" width="9" style="70" bestFit="1" customWidth="1"/>
    <col min="10233" max="10233" width="6.875" style="70" bestFit="1" customWidth="1"/>
    <col min="10234" max="10234" width="6.125" style="70" bestFit="1" customWidth="1"/>
    <col min="10235" max="10235" width="6.625" style="70" bestFit="1" customWidth="1"/>
    <col min="10236" max="10237" width="9.375" style="70" customWidth="1"/>
    <col min="10238" max="10486" width="9" style="70"/>
    <col min="10487" max="10487" width="29.625" style="70" customWidth="1"/>
    <col min="10488" max="10488" width="9" style="70" bestFit="1" customWidth="1"/>
    <col min="10489" max="10489" width="6.875" style="70" bestFit="1" customWidth="1"/>
    <col min="10490" max="10490" width="6.125" style="70" bestFit="1" customWidth="1"/>
    <col min="10491" max="10491" width="6.625" style="70" bestFit="1" customWidth="1"/>
    <col min="10492" max="10493" width="9.375" style="70" customWidth="1"/>
    <col min="10494" max="10742" width="9" style="70"/>
    <col min="10743" max="10743" width="29.625" style="70" customWidth="1"/>
    <col min="10744" max="10744" width="9" style="70" bestFit="1" customWidth="1"/>
    <col min="10745" max="10745" width="6.875" style="70" bestFit="1" customWidth="1"/>
    <col min="10746" max="10746" width="6.125" style="70" bestFit="1" customWidth="1"/>
    <col min="10747" max="10747" width="6.625" style="70" bestFit="1" customWidth="1"/>
    <col min="10748" max="10749" width="9.375" style="70" customWidth="1"/>
    <col min="10750" max="10998" width="9" style="70"/>
    <col min="10999" max="10999" width="29.625" style="70" customWidth="1"/>
    <col min="11000" max="11000" width="9" style="70" bestFit="1" customWidth="1"/>
    <col min="11001" max="11001" width="6.875" style="70" bestFit="1" customWidth="1"/>
    <col min="11002" max="11002" width="6.125" style="70" bestFit="1" customWidth="1"/>
    <col min="11003" max="11003" width="6.625" style="70" bestFit="1" customWidth="1"/>
    <col min="11004" max="11005" width="9.375" style="70" customWidth="1"/>
    <col min="11006" max="11254" width="9" style="70"/>
    <col min="11255" max="11255" width="29.625" style="70" customWidth="1"/>
    <col min="11256" max="11256" width="9" style="70" bestFit="1" customWidth="1"/>
    <col min="11257" max="11257" width="6.875" style="70" bestFit="1" customWidth="1"/>
    <col min="11258" max="11258" width="6.125" style="70" bestFit="1" customWidth="1"/>
    <col min="11259" max="11259" width="6.625" style="70" bestFit="1" customWidth="1"/>
    <col min="11260" max="11261" width="9.375" style="70" customWidth="1"/>
    <col min="11262" max="11510" width="9" style="70"/>
    <col min="11511" max="11511" width="29.625" style="70" customWidth="1"/>
    <col min="11512" max="11512" width="9" style="70" bestFit="1" customWidth="1"/>
    <col min="11513" max="11513" width="6.875" style="70" bestFit="1" customWidth="1"/>
    <col min="11514" max="11514" width="6.125" style="70" bestFit="1" customWidth="1"/>
    <col min="11515" max="11515" width="6.625" style="70" bestFit="1" customWidth="1"/>
    <col min="11516" max="11517" width="9.375" style="70" customWidth="1"/>
    <col min="11518" max="11766" width="9" style="70"/>
    <col min="11767" max="11767" width="29.625" style="70" customWidth="1"/>
    <col min="11768" max="11768" width="9" style="70" bestFit="1" customWidth="1"/>
    <col min="11769" max="11769" width="6.875" style="70" bestFit="1" customWidth="1"/>
    <col min="11770" max="11770" width="6.125" style="70" bestFit="1" customWidth="1"/>
    <col min="11771" max="11771" width="6.625" style="70" bestFit="1" customWidth="1"/>
    <col min="11772" max="11773" width="9.375" style="70" customWidth="1"/>
    <col min="11774" max="12022" width="9" style="70"/>
    <col min="12023" max="12023" width="29.625" style="70" customWidth="1"/>
    <col min="12024" max="12024" width="9" style="70" bestFit="1" customWidth="1"/>
    <col min="12025" max="12025" width="6.875" style="70" bestFit="1" customWidth="1"/>
    <col min="12026" max="12026" width="6.125" style="70" bestFit="1" customWidth="1"/>
    <col min="12027" max="12027" width="6.625" style="70" bestFit="1" customWidth="1"/>
    <col min="12028" max="12029" width="9.375" style="70" customWidth="1"/>
    <col min="12030" max="12278" width="9" style="70"/>
    <col min="12279" max="12279" width="29.625" style="70" customWidth="1"/>
    <col min="12280" max="12280" width="9" style="70" bestFit="1" customWidth="1"/>
    <col min="12281" max="12281" width="6.875" style="70" bestFit="1" customWidth="1"/>
    <col min="12282" max="12282" width="6.125" style="70" bestFit="1" customWidth="1"/>
    <col min="12283" max="12283" width="6.625" style="70" bestFit="1" customWidth="1"/>
    <col min="12284" max="12285" width="9.375" style="70" customWidth="1"/>
    <col min="12286" max="12534" width="9" style="70"/>
    <col min="12535" max="12535" width="29.625" style="70" customWidth="1"/>
    <col min="12536" max="12536" width="9" style="70" bestFit="1" customWidth="1"/>
    <col min="12537" max="12537" width="6.875" style="70" bestFit="1" customWidth="1"/>
    <col min="12538" max="12538" width="6.125" style="70" bestFit="1" customWidth="1"/>
    <col min="12539" max="12539" width="6.625" style="70" bestFit="1" customWidth="1"/>
    <col min="12540" max="12541" width="9.375" style="70" customWidth="1"/>
    <col min="12542" max="12790" width="9" style="70"/>
    <col min="12791" max="12791" width="29.625" style="70" customWidth="1"/>
    <col min="12792" max="12792" width="9" style="70" bestFit="1" customWidth="1"/>
    <col min="12793" max="12793" width="6.875" style="70" bestFit="1" customWidth="1"/>
    <col min="12794" max="12794" width="6.125" style="70" bestFit="1" customWidth="1"/>
    <col min="12795" max="12795" width="6.625" style="70" bestFit="1" customWidth="1"/>
    <col min="12796" max="12797" width="9.375" style="70" customWidth="1"/>
    <col min="12798" max="13046" width="9" style="70"/>
    <col min="13047" max="13047" width="29.625" style="70" customWidth="1"/>
    <col min="13048" max="13048" width="9" style="70" bestFit="1" customWidth="1"/>
    <col min="13049" max="13049" width="6.875" style="70" bestFit="1" customWidth="1"/>
    <col min="13050" max="13050" width="6.125" style="70" bestFit="1" customWidth="1"/>
    <col min="13051" max="13051" width="6.625" style="70" bestFit="1" customWidth="1"/>
    <col min="13052" max="13053" width="9.375" style="70" customWidth="1"/>
    <col min="13054" max="13302" width="9" style="70"/>
    <col min="13303" max="13303" width="29.625" style="70" customWidth="1"/>
    <col min="13304" max="13304" width="9" style="70" bestFit="1" customWidth="1"/>
    <col min="13305" max="13305" width="6.875" style="70" bestFit="1" customWidth="1"/>
    <col min="13306" max="13306" width="6.125" style="70" bestFit="1" customWidth="1"/>
    <col min="13307" max="13307" width="6.625" style="70" bestFit="1" customWidth="1"/>
    <col min="13308" max="13309" width="9.375" style="70" customWidth="1"/>
    <col min="13310" max="13558" width="9" style="70"/>
    <col min="13559" max="13559" width="29.625" style="70" customWidth="1"/>
    <col min="13560" max="13560" width="9" style="70" bestFit="1" customWidth="1"/>
    <col min="13561" max="13561" width="6.875" style="70" bestFit="1" customWidth="1"/>
    <col min="13562" max="13562" width="6.125" style="70" bestFit="1" customWidth="1"/>
    <col min="13563" max="13563" width="6.625" style="70" bestFit="1" customWidth="1"/>
    <col min="13564" max="13565" width="9.375" style="70" customWidth="1"/>
    <col min="13566" max="13814" width="9" style="70"/>
    <col min="13815" max="13815" width="29.625" style="70" customWidth="1"/>
    <col min="13816" max="13816" width="9" style="70" bestFit="1" customWidth="1"/>
    <col min="13817" max="13817" width="6.875" style="70" bestFit="1" customWidth="1"/>
    <col min="13818" max="13818" width="6.125" style="70" bestFit="1" customWidth="1"/>
    <col min="13819" max="13819" width="6.625" style="70" bestFit="1" customWidth="1"/>
    <col min="13820" max="13821" width="9.375" style="70" customWidth="1"/>
    <col min="13822" max="14070" width="9" style="70"/>
    <col min="14071" max="14071" width="29.625" style="70" customWidth="1"/>
    <col min="14072" max="14072" width="9" style="70" bestFit="1" customWidth="1"/>
    <col min="14073" max="14073" width="6.875" style="70" bestFit="1" customWidth="1"/>
    <col min="14074" max="14074" width="6.125" style="70" bestFit="1" customWidth="1"/>
    <col min="14075" max="14075" width="6.625" style="70" bestFit="1" customWidth="1"/>
    <col min="14076" max="14077" width="9.375" style="70" customWidth="1"/>
    <col min="14078" max="14326" width="9" style="70"/>
    <col min="14327" max="14327" width="29.625" style="70" customWidth="1"/>
    <col min="14328" max="14328" width="9" style="70" bestFit="1" customWidth="1"/>
    <col min="14329" max="14329" width="6.875" style="70" bestFit="1" customWidth="1"/>
    <col min="14330" max="14330" width="6.125" style="70" bestFit="1" customWidth="1"/>
    <col min="14331" max="14331" width="6.625" style="70" bestFit="1" customWidth="1"/>
    <col min="14332" max="14333" width="9.375" style="70" customWidth="1"/>
    <col min="14334" max="14582" width="9" style="70"/>
    <col min="14583" max="14583" width="29.625" style="70" customWidth="1"/>
    <col min="14584" max="14584" width="9" style="70" bestFit="1" customWidth="1"/>
    <col min="14585" max="14585" width="6.875" style="70" bestFit="1" customWidth="1"/>
    <col min="14586" max="14586" width="6.125" style="70" bestFit="1" customWidth="1"/>
    <col min="14587" max="14587" width="6.625" style="70" bestFit="1" customWidth="1"/>
    <col min="14588" max="14589" width="9.375" style="70" customWidth="1"/>
    <col min="14590" max="14838" width="9" style="70"/>
    <col min="14839" max="14839" width="29.625" style="70" customWidth="1"/>
    <col min="14840" max="14840" width="9" style="70" bestFit="1" customWidth="1"/>
    <col min="14841" max="14841" width="6.875" style="70" bestFit="1" customWidth="1"/>
    <col min="14842" max="14842" width="6.125" style="70" bestFit="1" customWidth="1"/>
    <col min="14843" max="14843" width="6.625" style="70" bestFit="1" customWidth="1"/>
    <col min="14844" max="14845" width="9.375" style="70" customWidth="1"/>
    <col min="14846" max="15094" width="9" style="70"/>
    <col min="15095" max="15095" width="29.625" style="70" customWidth="1"/>
    <col min="15096" max="15096" width="9" style="70" bestFit="1" customWidth="1"/>
    <col min="15097" max="15097" width="6.875" style="70" bestFit="1" customWidth="1"/>
    <col min="15098" max="15098" width="6.125" style="70" bestFit="1" customWidth="1"/>
    <col min="15099" max="15099" width="6.625" style="70" bestFit="1" customWidth="1"/>
    <col min="15100" max="15101" width="9.375" style="70" customWidth="1"/>
    <col min="15102" max="15350" width="9" style="70"/>
    <col min="15351" max="15351" width="29.625" style="70" customWidth="1"/>
    <col min="15352" max="15352" width="9" style="70" bestFit="1" customWidth="1"/>
    <col min="15353" max="15353" width="6.875" style="70" bestFit="1" customWidth="1"/>
    <col min="15354" max="15354" width="6.125" style="70" bestFit="1" customWidth="1"/>
    <col min="15355" max="15355" width="6.625" style="70" bestFit="1" customWidth="1"/>
    <col min="15356" max="15357" width="9.375" style="70" customWidth="1"/>
    <col min="15358" max="15606" width="9" style="70"/>
    <col min="15607" max="15607" width="29.625" style="70" customWidth="1"/>
    <col min="15608" max="15608" width="9" style="70" bestFit="1" customWidth="1"/>
    <col min="15609" max="15609" width="6.875" style="70" bestFit="1" customWidth="1"/>
    <col min="15610" max="15610" width="6.125" style="70" bestFit="1" customWidth="1"/>
    <col min="15611" max="15611" width="6.625" style="70" bestFit="1" customWidth="1"/>
    <col min="15612" max="15613" width="9.375" style="70" customWidth="1"/>
    <col min="15614" max="15862" width="9" style="70"/>
    <col min="15863" max="15863" width="29.625" style="70" customWidth="1"/>
    <col min="15864" max="15864" width="9" style="70" bestFit="1" customWidth="1"/>
    <col min="15865" max="15865" width="6.875" style="70" bestFit="1" customWidth="1"/>
    <col min="15866" max="15866" width="6.125" style="70" bestFit="1" customWidth="1"/>
    <col min="15867" max="15867" width="6.625" style="70" bestFit="1" customWidth="1"/>
    <col min="15868" max="15869" width="9.375" style="70" customWidth="1"/>
    <col min="15870" max="16118" width="9" style="70"/>
    <col min="16119" max="16119" width="29.625" style="70" customWidth="1"/>
    <col min="16120" max="16120" width="9" style="70" bestFit="1" customWidth="1"/>
    <col min="16121" max="16121" width="6.875" style="70" bestFit="1" customWidth="1"/>
    <col min="16122" max="16122" width="6.125" style="70" bestFit="1" customWidth="1"/>
    <col min="16123" max="16123" width="6.625" style="70" bestFit="1" customWidth="1"/>
    <col min="16124" max="16125" width="9.375" style="70" customWidth="1"/>
    <col min="16126" max="16384" width="9" style="70"/>
  </cols>
  <sheetData>
    <row r="1" spans="1:13" ht="20.100000000000001" customHeight="1">
      <c r="A1" s="697" t="s">
        <v>377</v>
      </c>
      <c r="B1" s="697"/>
      <c r="C1" s="697"/>
      <c r="D1" s="697"/>
      <c r="E1" s="697"/>
      <c r="F1" s="697"/>
      <c r="G1" s="697"/>
    </row>
    <row r="2" spans="1:13" ht="20.100000000000001" customHeight="1">
      <c r="A2" s="698" t="s">
        <v>363</v>
      </c>
      <c r="B2" s="698"/>
      <c r="C2" s="698"/>
      <c r="D2" s="698"/>
      <c r="E2" s="698"/>
      <c r="F2" s="698"/>
      <c r="G2" s="698"/>
    </row>
    <row r="3" spans="1:13" ht="30" customHeight="1">
      <c r="A3" s="73"/>
      <c r="B3" s="73"/>
      <c r="G3" s="71"/>
    </row>
    <row r="4" spans="1:13" ht="18" customHeight="1">
      <c r="A4" s="74"/>
      <c r="B4" s="75" t="s">
        <v>10</v>
      </c>
      <c r="C4" s="75" t="s">
        <v>3</v>
      </c>
      <c r="D4" s="75" t="s">
        <v>11</v>
      </c>
      <c r="E4" s="75" t="s">
        <v>11</v>
      </c>
      <c r="F4" s="58" t="s">
        <v>88</v>
      </c>
      <c r="G4" s="58" t="s">
        <v>127</v>
      </c>
    </row>
    <row r="5" spans="1:13" ht="18" customHeight="1">
      <c r="A5" s="73"/>
      <c r="B5" s="76" t="s">
        <v>12</v>
      </c>
      <c r="C5" s="76" t="s">
        <v>90</v>
      </c>
      <c r="D5" s="77" t="s">
        <v>92</v>
      </c>
      <c r="E5" s="76" t="s">
        <v>89</v>
      </c>
      <c r="F5" s="60" t="s">
        <v>329</v>
      </c>
      <c r="G5" s="60" t="s">
        <v>329</v>
      </c>
    </row>
    <row r="6" spans="1:13" ht="18" customHeight="1">
      <c r="A6" s="73"/>
      <c r="B6" s="76"/>
      <c r="C6" s="76" t="s">
        <v>13</v>
      </c>
      <c r="D6" s="76" t="s">
        <v>13</v>
      </c>
      <c r="E6" s="76" t="s">
        <v>123</v>
      </c>
      <c r="F6" s="60" t="s">
        <v>5</v>
      </c>
      <c r="G6" s="60" t="s">
        <v>5</v>
      </c>
    </row>
    <row r="7" spans="1:13" ht="18" customHeight="1">
      <c r="A7" s="73"/>
      <c r="B7" s="78"/>
      <c r="C7" s="79">
        <v>2022</v>
      </c>
      <c r="D7" s="79">
        <v>2022</v>
      </c>
      <c r="E7" s="79">
        <v>2022</v>
      </c>
      <c r="F7" s="61" t="s">
        <v>59</v>
      </c>
      <c r="G7" s="61" t="s">
        <v>59</v>
      </c>
    </row>
    <row r="8" spans="1:13" ht="18" customHeight="1">
      <c r="A8" s="73"/>
      <c r="B8" s="80"/>
      <c r="C8" s="81"/>
      <c r="D8" s="81"/>
      <c r="E8" s="81"/>
      <c r="F8" s="81"/>
      <c r="G8" s="82"/>
      <c r="H8" s="72"/>
    </row>
    <row r="9" spans="1:13" ht="24.95" customHeight="1">
      <c r="A9" s="26" t="s">
        <v>63</v>
      </c>
      <c r="B9" s="80"/>
      <c r="C9" s="81"/>
      <c r="D9" s="81"/>
      <c r="E9" s="81"/>
      <c r="F9" s="81"/>
      <c r="G9" s="82"/>
      <c r="H9" s="72"/>
    </row>
    <row r="10" spans="1:13" ht="24.95" customHeight="1">
      <c r="A10" s="222" t="s">
        <v>175</v>
      </c>
      <c r="B10" s="80" t="s">
        <v>184</v>
      </c>
      <c r="C10" s="236">
        <v>25210</v>
      </c>
      <c r="D10" s="236">
        <v>24800</v>
      </c>
      <c r="E10" s="236">
        <v>158465</v>
      </c>
      <c r="F10" s="237">
        <v>100.14537231465</v>
      </c>
      <c r="G10" s="238">
        <v>102.334517274782</v>
      </c>
      <c r="H10" s="72"/>
      <c r="I10" s="299"/>
      <c r="J10" s="223"/>
      <c r="K10" s="223"/>
      <c r="M10" s="299"/>
    </row>
    <row r="11" spans="1:13" ht="24.95" customHeight="1">
      <c r="A11" s="222" t="s">
        <v>176</v>
      </c>
      <c r="B11" s="80" t="s">
        <v>185</v>
      </c>
      <c r="C11" s="236">
        <v>5622.7747609343396</v>
      </c>
      <c r="D11" s="236">
        <v>5303.2041562703753</v>
      </c>
      <c r="E11" s="236">
        <v>35441.934924051275</v>
      </c>
      <c r="F11" s="237">
        <v>94.707708795824928</v>
      </c>
      <c r="G11" s="238">
        <v>93.703714273858708</v>
      </c>
      <c r="H11" s="72"/>
      <c r="I11" s="299"/>
      <c r="J11" s="223"/>
      <c r="K11" s="223"/>
      <c r="M11" s="299"/>
    </row>
    <row r="12" spans="1:13" ht="24.95" customHeight="1">
      <c r="A12" s="222" t="s">
        <v>177</v>
      </c>
      <c r="B12" s="80" t="s">
        <v>186</v>
      </c>
      <c r="C12" s="236">
        <v>1077.17997427408</v>
      </c>
      <c r="D12" s="236">
        <v>1140.6517233986799</v>
      </c>
      <c r="E12" s="236">
        <v>6727.4044186655801</v>
      </c>
      <c r="F12" s="237">
        <v>106.370810934462</v>
      </c>
      <c r="G12" s="238">
        <v>106.594256552571</v>
      </c>
      <c r="H12" s="72"/>
      <c r="I12" s="299"/>
      <c r="J12" s="223"/>
      <c r="K12" s="223"/>
      <c r="M12" s="299"/>
    </row>
    <row r="13" spans="1:13" ht="24.95" customHeight="1">
      <c r="A13" s="222" t="s">
        <v>211</v>
      </c>
      <c r="B13" s="80" t="s">
        <v>187</v>
      </c>
      <c r="C13" s="236">
        <v>11725.844058509099</v>
      </c>
      <c r="D13" s="236">
        <v>11520.157934766799</v>
      </c>
      <c r="E13" s="236">
        <v>58434.535107573</v>
      </c>
      <c r="F13" s="237">
        <v>121.314162396897</v>
      </c>
      <c r="G13" s="238">
        <v>98.829539534537602</v>
      </c>
      <c r="H13" s="72"/>
      <c r="I13" s="299"/>
      <c r="J13" s="223"/>
      <c r="K13" s="223"/>
      <c r="M13" s="299"/>
    </row>
    <row r="14" spans="1:13" ht="24.95" customHeight="1">
      <c r="A14" s="222" t="s">
        <v>178</v>
      </c>
      <c r="B14" s="80" t="s">
        <v>188</v>
      </c>
      <c r="C14" s="236">
        <v>16330.086975984401</v>
      </c>
      <c r="D14" s="236">
        <v>15730.2396225595</v>
      </c>
      <c r="E14" s="236">
        <v>94217.353612298393</v>
      </c>
      <c r="F14" s="237">
        <v>135.02166676018601</v>
      </c>
      <c r="G14" s="238">
        <v>125.642581094346</v>
      </c>
      <c r="H14" s="72"/>
      <c r="I14" s="299"/>
      <c r="J14" s="223"/>
      <c r="K14" s="223"/>
      <c r="M14" s="299"/>
    </row>
    <row r="15" spans="1:13" ht="24.95" customHeight="1">
      <c r="A15" s="222" t="s">
        <v>179</v>
      </c>
      <c r="B15" s="80" t="s">
        <v>189</v>
      </c>
      <c r="C15" s="236">
        <v>1400</v>
      </c>
      <c r="D15" s="236">
        <v>1600</v>
      </c>
      <c r="E15" s="236">
        <v>5390</v>
      </c>
      <c r="F15" s="237">
        <v>105.26315789473701</v>
      </c>
      <c r="G15" s="238">
        <v>118.149934239369</v>
      </c>
      <c r="H15" s="72"/>
      <c r="I15" s="299"/>
      <c r="J15" s="223"/>
      <c r="K15" s="223"/>
      <c r="M15" s="299"/>
    </row>
    <row r="16" spans="1:13" ht="35.1" customHeight="1">
      <c r="A16" s="222" t="s">
        <v>180</v>
      </c>
      <c r="B16" s="80" t="s">
        <v>190</v>
      </c>
      <c r="C16" s="236">
        <v>5842</v>
      </c>
      <c r="D16" s="236">
        <v>5408</v>
      </c>
      <c r="E16" s="236">
        <v>32070</v>
      </c>
      <c r="F16" s="237">
        <v>94.611616515045498</v>
      </c>
      <c r="G16" s="238">
        <v>104.062560841067</v>
      </c>
      <c r="H16" s="72"/>
      <c r="I16" s="299"/>
      <c r="J16" s="223"/>
      <c r="K16" s="223"/>
      <c r="M16" s="299"/>
    </row>
    <row r="17" spans="1:13" ht="35.1" customHeight="1">
      <c r="A17" s="222" t="s">
        <v>195</v>
      </c>
      <c r="B17" s="80" t="s">
        <v>190</v>
      </c>
      <c r="C17" s="236">
        <v>131442.023142747</v>
      </c>
      <c r="D17" s="236">
        <v>130673.08604681</v>
      </c>
      <c r="E17" s="236">
        <v>800442.50766086299</v>
      </c>
      <c r="F17" s="237">
        <v>93.486543967894903</v>
      </c>
      <c r="G17" s="238">
        <v>105.24751381215501</v>
      </c>
      <c r="H17" s="72"/>
      <c r="I17" s="299"/>
      <c r="J17" s="223"/>
      <c r="K17" s="223"/>
      <c r="M17" s="299"/>
    </row>
    <row r="18" spans="1:13" ht="24.95" customHeight="1">
      <c r="A18" s="222" t="s">
        <v>181</v>
      </c>
      <c r="B18" s="80" t="s">
        <v>191</v>
      </c>
      <c r="C18" s="236">
        <v>637.73382506275402</v>
      </c>
      <c r="D18" s="236">
        <v>726.26761923151196</v>
      </c>
      <c r="E18" s="236">
        <v>3617.1788298899401</v>
      </c>
      <c r="F18" s="237">
        <v>107.91366906474801</v>
      </c>
      <c r="G18" s="238">
        <v>107.900716165327</v>
      </c>
      <c r="H18" s="72"/>
      <c r="I18" s="299"/>
      <c r="J18" s="223"/>
      <c r="K18" s="223"/>
      <c r="M18" s="299"/>
    </row>
    <row r="19" spans="1:13" ht="24.95" customHeight="1">
      <c r="A19" s="222" t="s">
        <v>212</v>
      </c>
      <c r="B19" s="80" t="s">
        <v>192</v>
      </c>
      <c r="C19" s="236">
        <v>2631.2085823347902</v>
      </c>
      <c r="D19" s="236">
        <v>2696.27294252709</v>
      </c>
      <c r="E19" s="236">
        <v>15049.5951381216</v>
      </c>
      <c r="F19" s="237">
        <v>108.38646395291801</v>
      </c>
      <c r="G19" s="238">
        <v>107.667868271522</v>
      </c>
      <c r="H19" s="72"/>
      <c r="I19" s="299"/>
      <c r="J19" s="223"/>
      <c r="K19" s="223"/>
      <c r="M19" s="299"/>
    </row>
    <row r="20" spans="1:13" ht="24.95" customHeight="1">
      <c r="A20" s="83"/>
      <c r="B20" s="80"/>
      <c r="C20" s="81"/>
      <c r="D20" s="81"/>
      <c r="E20" s="81"/>
      <c r="F20" s="81"/>
      <c r="G20" s="82"/>
      <c r="H20" s="72"/>
    </row>
    <row r="21" spans="1:13" ht="18" customHeight="1">
      <c r="A21" s="84"/>
      <c r="B21" s="80"/>
      <c r="C21" s="81"/>
      <c r="D21" s="81"/>
      <c r="E21" s="81"/>
      <c r="F21" s="81"/>
      <c r="G21" s="82"/>
      <c r="H21" s="72"/>
    </row>
    <row r="22" spans="1:13" ht="27.75" customHeight="1">
      <c r="A22" s="84"/>
      <c r="B22" s="80"/>
      <c r="C22" s="81"/>
      <c r="D22" s="81"/>
      <c r="E22" s="81"/>
      <c r="F22" s="81"/>
      <c r="G22" s="82"/>
      <c r="H22" s="72"/>
    </row>
    <row r="23" spans="1:13" ht="18" customHeight="1">
      <c r="A23" s="85"/>
      <c r="B23" s="80"/>
      <c r="C23" s="81"/>
      <c r="D23" s="81"/>
      <c r="E23" s="81"/>
      <c r="F23" s="81"/>
      <c r="G23" s="82"/>
      <c r="H23" s="72"/>
    </row>
    <row r="24" spans="1:13" ht="18" customHeight="1">
      <c r="A24" s="83"/>
      <c r="B24" s="80"/>
      <c r="C24" s="81"/>
      <c r="D24" s="81"/>
      <c r="E24" s="81"/>
      <c r="F24" s="81"/>
      <c r="G24" s="82"/>
      <c r="H24" s="72"/>
    </row>
    <row r="25" spans="1:13" ht="18" customHeight="1">
      <c r="A25" s="86"/>
      <c r="B25" s="80"/>
      <c r="C25" s="81"/>
      <c r="D25" s="81"/>
      <c r="E25" s="81"/>
      <c r="F25" s="81"/>
      <c r="G25" s="82"/>
      <c r="H25" s="72"/>
    </row>
    <row r="26" spans="1:13" ht="18" customHeight="1">
      <c r="A26" s="83"/>
      <c r="B26" s="80"/>
      <c r="C26" s="81"/>
      <c r="D26" s="81"/>
      <c r="E26" s="81"/>
      <c r="F26" s="81"/>
      <c r="G26" s="82"/>
      <c r="H26" s="72"/>
    </row>
    <row r="27" spans="1:13" ht="18" customHeight="1">
      <c r="A27" s="83"/>
      <c r="B27" s="80"/>
      <c r="C27" s="81"/>
      <c r="D27" s="81"/>
      <c r="E27" s="81"/>
      <c r="F27" s="81"/>
      <c r="G27" s="82"/>
      <c r="H27" s="72"/>
    </row>
    <row r="28" spans="1:13" ht="18" customHeight="1">
      <c r="A28" s="83"/>
      <c r="B28" s="80"/>
      <c r="C28" s="81"/>
      <c r="D28" s="81"/>
      <c r="E28" s="81"/>
      <c r="F28" s="81"/>
      <c r="G28" s="82"/>
      <c r="H28" s="72"/>
    </row>
    <row r="29" spans="1:13" ht="18" customHeight="1">
      <c r="A29" s="83"/>
      <c r="B29" s="80"/>
      <c r="C29" s="81"/>
      <c r="D29" s="81"/>
      <c r="E29" s="81"/>
      <c r="F29" s="81"/>
      <c r="G29" s="82"/>
      <c r="H29" s="72"/>
    </row>
    <row r="30" spans="1:13" ht="18" customHeight="1">
      <c r="A30" s="83"/>
      <c r="B30" s="80"/>
      <c r="C30" s="81"/>
      <c r="D30" s="81"/>
      <c r="E30" s="81"/>
      <c r="F30" s="81"/>
      <c r="G30" s="82"/>
      <c r="H30" s="72"/>
    </row>
    <row r="31" spans="1:13" ht="18" customHeight="1">
      <c r="A31" s="83"/>
      <c r="B31" s="80"/>
      <c r="C31" s="81"/>
      <c r="D31" s="81"/>
      <c r="E31" s="81"/>
      <c r="F31" s="81"/>
      <c r="G31" s="82"/>
      <c r="H31" s="72"/>
    </row>
    <row r="32" spans="1:13" ht="18" customHeight="1">
      <c r="A32" s="83"/>
      <c r="B32" s="80"/>
      <c r="C32" s="81"/>
      <c r="D32" s="81"/>
      <c r="E32" s="81"/>
      <c r="F32" s="81"/>
      <c r="G32" s="82"/>
      <c r="H32" s="72"/>
    </row>
    <row r="33" spans="1:8" ht="18" customHeight="1">
      <c r="A33" s="84"/>
      <c r="B33" s="80"/>
      <c r="C33" s="81"/>
      <c r="D33" s="81"/>
      <c r="E33" s="81"/>
      <c r="F33" s="81"/>
      <c r="G33" s="82"/>
      <c r="H33" s="72"/>
    </row>
    <row r="34" spans="1:8" ht="18" customHeight="1">
      <c r="A34" s="83"/>
      <c r="B34" s="80"/>
      <c r="C34" s="81"/>
      <c r="D34" s="81"/>
      <c r="E34" s="81"/>
      <c r="F34" s="81"/>
      <c r="G34" s="82"/>
      <c r="H34" s="72"/>
    </row>
    <row r="35" spans="1:8" ht="18" customHeight="1">
      <c r="A35" s="83"/>
      <c r="B35" s="80"/>
      <c r="C35" s="81"/>
      <c r="D35" s="81"/>
      <c r="E35" s="81"/>
      <c r="F35" s="81"/>
      <c r="G35" s="82"/>
      <c r="H35" s="72"/>
    </row>
    <row r="36" spans="1:8" ht="18" customHeight="1">
      <c r="A36" s="83"/>
      <c r="B36" s="80"/>
      <c r="C36" s="81"/>
      <c r="D36" s="81"/>
      <c r="E36" s="81"/>
      <c r="F36" s="81"/>
      <c r="G36" s="82"/>
      <c r="H36" s="72"/>
    </row>
    <row r="37" spans="1:8" ht="18" customHeight="1">
      <c r="A37" s="83"/>
      <c r="B37" s="80"/>
      <c r="C37" s="81"/>
      <c r="D37" s="81"/>
      <c r="E37" s="81"/>
      <c r="F37" s="81"/>
      <c r="G37" s="82"/>
      <c r="H37" s="72"/>
    </row>
    <row r="38" spans="1:8" ht="18" customHeight="1">
      <c r="A38" s="83"/>
      <c r="B38" s="80"/>
      <c r="C38" s="81"/>
      <c r="D38" s="81"/>
      <c r="E38" s="81"/>
      <c r="F38" s="81"/>
      <c r="G38" s="82"/>
      <c r="H38" s="72"/>
    </row>
    <row r="39" spans="1:8" ht="15.75">
      <c r="A39" s="83"/>
      <c r="B39" s="80"/>
      <c r="C39" s="81"/>
      <c r="D39" s="81"/>
      <c r="E39" s="81"/>
      <c r="H39" s="72"/>
    </row>
    <row r="40" spans="1:8" ht="15.75">
      <c r="A40" s="83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4"/>
  <sheetViews>
    <sheetView workbookViewId="0">
      <selection activeCell="F12" sqref="F12"/>
    </sheetView>
  </sheetViews>
  <sheetFormatPr defaultRowHeight="18" customHeight="1"/>
  <cols>
    <col min="1" max="1" width="25.625" style="70" customWidth="1"/>
    <col min="2" max="4" width="10.5" style="70" customWidth="1"/>
    <col min="5" max="5" width="12.625" style="70" customWidth="1"/>
    <col min="6" max="6" width="12.75" style="70" customWidth="1"/>
    <col min="7" max="10" width="9" style="70" customWidth="1"/>
    <col min="11" max="241" width="9" style="70"/>
    <col min="242" max="242" width="29.625" style="70" customWidth="1"/>
    <col min="243" max="243" width="9" style="70" bestFit="1" customWidth="1"/>
    <col min="244" max="244" width="6.875" style="70" bestFit="1" customWidth="1"/>
    <col min="245" max="245" width="6.125" style="70" bestFit="1" customWidth="1"/>
    <col min="246" max="246" width="6.625" style="70" bestFit="1" customWidth="1"/>
    <col min="247" max="248" width="9.375" style="70" customWidth="1"/>
    <col min="249" max="497" width="9" style="70"/>
    <col min="498" max="498" width="29.625" style="70" customWidth="1"/>
    <col min="499" max="499" width="9" style="70" bestFit="1" customWidth="1"/>
    <col min="500" max="500" width="6.875" style="70" bestFit="1" customWidth="1"/>
    <col min="501" max="501" width="6.125" style="70" bestFit="1" customWidth="1"/>
    <col min="502" max="502" width="6.625" style="70" bestFit="1" customWidth="1"/>
    <col min="503" max="504" width="9.375" style="70" customWidth="1"/>
    <col min="505" max="753" width="9" style="70"/>
    <col min="754" max="754" width="29.625" style="70" customWidth="1"/>
    <col min="755" max="755" width="9" style="70" bestFit="1" customWidth="1"/>
    <col min="756" max="756" width="6.875" style="70" bestFit="1" customWidth="1"/>
    <col min="757" max="757" width="6.125" style="70" bestFit="1" customWidth="1"/>
    <col min="758" max="758" width="6.625" style="70" bestFit="1" customWidth="1"/>
    <col min="759" max="760" width="9.375" style="70" customWidth="1"/>
    <col min="761" max="1009" width="9" style="70"/>
    <col min="1010" max="1010" width="29.625" style="70" customWidth="1"/>
    <col min="1011" max="1011" width="9" style="70" bestFit="1" customWidth="1"/>
    <col min="1012" max="1012" width="6.875" style="70" bestFit="1" customWidth="1"/>
    <col min="1013" max="1013" width="6.125" style="70" bestFit="1" customWidth="1"/>
    <col min="1014" max="1014" width="6.625" style="70" bestFit="1" customWidth="1"/>
    <col min="1015" max="1016" width="9.375" style="70" customWidth="1"/>
    <col min="1017" max="1265" width="9" style="70"/>
    <col min="1266" max="1266" width="29.625" style="70" customWidth="1"/>
    <col min="1267" max="1267" width="9" style="70" bestFit="1" customWidth="1"/>
    <col min="1268" max="1268" width="6.875" style="70" bestFit="1" customWidth="1"/>
    <col min="1269" max="1269" width="6.125" style="70" bestFit="1" customWidth="1"/>
    <col min="1270" max="1270" width="6.625" style="70" bestFit="1" customWidth="1"/>
    <col min="1271" max="1272" width="9.375" style="70" customWidth="1"/>
    <col min="1273" max="1521" width="9" style="70"/>
    <col min="1522" max="1522" width="29.625" style="70" customWidth="1"/>
    <col min="1523" max="1523" width="9" style="70" bestFit="1" customWidth="1"/>
    <col min="1524" max="1524" width="6.875" style="70" bestFit="1" customWidth="1"/>
    <col min="1525" max="1525" width="6.125" style="70" bestFit="1" customWidth="1"/>
    <col min="1526" max="1526" width="6.625" style="70" bestFit="1" customWidth="1"/>
    <col min="1527" max="1528" width="9.375" style="70" customWidth="1"/>
    <col min="1529" max="1777" width="9" style="70"/>
    <col min="1778" max="1778" width="29.625" style="70" customWidth="1"/>
    <col min="1779" max="1779" width="9" style="70" bestFit="1" customWidth="1"/>
    <col min="1780" max="1780" width="6.875" style="70" bestFit="1" customWidth="1"/>
    <col min="1781" max="1781" width="6.125" style="70" bestFit="1" customWidth="1"/>
    <col min="1782" max="1782" width="6.625" style="70" bestFit="1" customWidth="1"/>
    <col min="1783" max="1784" width="9.375" style="70" customWidth="1"/>
    <col min="1785" max="2033" width="9" style="70"/>
    <col min="2034" max="2034" width="29.625" style="70" customWidth="1"/>
    <col min="2035" max="2035" width="9" style="70" bestFit="1" customWidth="1"/>
    <col min="2036" max="2036" width="6.875" style="70" bestFit="1" customWidth="1"/>
    <col min="2037" max="2037" width="6.125" style="70" bestFit="1" customWidth="1"/>
    <col min="2038" max="2038" width="6.625" style="70" bestFit="1" customWidth="1"/>
    <col min="2039" max="2040" width="9.375" style="70" customWidth="1"/>
    <col min="2041" max="2289" width="9" style="70"/>
    <col min="2290" max="2290" width="29.625" style="70" customWidth="1"/>
    <col min="2291" max="2291" width="9" style="70" bestFit="1" customWidth="1"/>
    <col min="2292" max="2292" width="6.875" style="70" bestFit="1" customWidth="1"/>
    <col min="2293" max="2293" width="6.125" style="70" bestFit="1" customWidth="1"/>
    <col min="2294" max="2294" width="6.625" style="70" bestFit="1" customWidth="1"/>
    <col min="2295" max="2296" width="9.375" style="70" customWidth="1"/>
    <col min="2297" max="2545" width="9" style="70"/>
    <col min="2546" max="2546" width="29.625" style="70" customWidth="1"/>
    <col min="2547" max="2547" width="9" style="70" bestFit="1" customWidth="1"/>
    <col min="2548" max="2548" width="6.875" style="70" bestFit="1" customWidth="1"/>
    <col min="2549" max="2549" width="6.125" style="70" bestFit="1" customWidth="1"/>
    <col min="2550" max="2550" width="6.625" style="70" bestFit="1" customWidth="1"/>
    <col min="2551" max="2552" width="9.375" style="70" customWidth="1"/>
    <col min="2553" max="2801" width="9" style="70"/>
    <col min="2802" max="2802" width="29.625" style="70" customWidth="1"/>
    <col min="2803" max="2803" width="9" style="70" bestFit="1" customWidth="1"/>
    <col min="2804" max="2804" width="6.875" style="70" bestFit="1" customWidth="1"/>
    <col min="2805" max="2805" width="6.125" style="70" bestFit="1" customWidth="1"/>
    <col min="2806" max="2806" width="6.625" style="70" bestFit="1" customWidth="1"/>
    <col min="2807" max="2808" width="9.375" style="70" customWidth="1"/>
    <col min="2809" max="3057" width="9" style="70"/>
    <col min="3058" max="3058" width="29.625" style="70" customWidth="1"/>
    <col min="3059" max="3059" width="9" style="70" bestFit="1" customWidth="1"/>
    <col min="3060" max="3060" width="6.875" style="70" bestFit="1" customWidth="1"/>
    <col min="3061" max="3061" width="6.125" style="70" bestFit="1" customWidth="1"/>
    <col min="3062" max="3062" width="6.625" style="70" bestFit="1" customWidth="1"/>
    <col min="3063" max="3064" width="9.375" style="70" customWidth="1"/>
    <col min="3065" max="3313" width="9" style="70"/>
    <col min="3314" max="3314" width="29.625" style="70" customWidth="1"/>
    <col min="3315" max="3315" width="9" style="70" bestFit="1" customWidth="1"/>
    <col min="3316" max="3316" width="6.875" style="70" bestFit="1" customWidth="1"/>
    <col min="3317" max="3317" width="6.125" style="70" bestFit="1" customWidth="1"/>
    <col min="3318" max="3318" width="6.625" style="70" bestFit="1" customWidth="1"/>
    <col min="3319" max="3320" width="9.375" style="70" customWidth="1"/>
    <col min="3321" max="3569" width="9" style="70"/>
    <col min="3570" max="3570" width="29.625" style="70" customWidth="1"/>
    <col min="3571" max="3571" width="9" style="70" bestFit="1" customWidth="1"/>
    <col min="3572" max="3572" width="6.875" style="70" bestFit="1" customWidth="1"/>
    <col min="3573" max="3573" width="6.125" style="70" bestFit="1" customWidth="1"/>
    <col min="3574" max="3574" width="6.625" style="70" bestFit="1" customWidth="1"/>
    <col min="3575" max="3576" width="9.375" style="70" customWidth="1"/>
    <col min="3577" max="3825" width="9" style="70"/>
    <col min="3826" max="3826" width="29.625" style="70" customWidth="1"/>
    <col min="3827" max="3827" width="9" style="70" bestFit="1" customWidth="1"/>
    <col min="3828" max="3828" width="6.875" style="70" bestFit="1" customWidth="1"/>
    <col min="3829" max="3829" width="6.125" style="70" bestFit="1" customWidth="1"/>
    <col min="3830" max="3830" width="6.625" style="70" bestFit="1" customWidth="1"/>
    <col min="3831" max="3832" width="9.375" style="70" customWidth="1"/>
    <col min="3833" max="4081" width="9" style="70"/>
    <col min="4082" max="4082" width="29.625" style="70" customWidth="1"/>
    <col min="4083" max="4083" width="9" style="70" bestFit="1" customWidth="1"/>
    <col min="4084" max="4084" width="6.875" style="70" bestFit="1" customWidth="1"/>
    <col min="4085" max="4085" width="6.125" style="70" bestFit="1" customWidth="1"/>
    <col min="4086" max="4086" width="6.625" style="70" bestFit="1" customWidth="1"/>
    <col min="4087" max="4088" width="9.375" style="70" customWidth="1"/>
    <col min="4089" max="4337" width="9" style="70"/>
    <col min="4338" max="4338" width="29.625" style="70" customWidth="1"/>
    <col min="4339" max="4339" width="9" style="70" bestFit="1" customWidth="1"/>
    <col min="4340" max="4340" width="6.875" style="70" bestFit="1" customWidth="1"/>
    <col min="4341" max="4341" width="6.125" style="70" bestFit="1" customWidth="1"/>
    <col min="4342" max="4342" width="6.625" style="70" bestFit="1" customWidth="1"/>
    <col min="4343" max="4344" width="9.375" style="70" customWidth="1"/>
    <col min="4345" max="4593" width="9" style="70"/>
    <col min="4594" max="4594" width="29.625" style="70" customWidth="1"/>
    <col min="4595" max="4595" width="9" style="70" bestFit="1" customWidth="1"/>
    <col min="4596" max="4596" width="6.875" style="70" bestFit="1" customWidth="1"/>
    <col min="4597" max="4597" width="6.125" style="70" bestFit="1" customWidth="1"/>
    <col min="4598" max="4598" width="6.625" style="70" bestFit="1" customWidth="1"/>
    <col min="4599" max="4600" width="9.375" style="70" customWidth="1"/>
    <col min="4601" max="4849" width="9" style="70"/>
    <col min="4850" max="4850" width="29.625" style="70" customWidth="1"/>
    <col min="4851" max="4851" width="9" style="70" bestFit="1" customWidth="1"/>
    <col min="4852" max="4852" width="6.875" style="70" bestFit="1" customWidth="1"/>
    <col min="4853" max="4853" width="6.125" style="70" bestFit="1" customWidth="1"/>
    <col min="4854" max="4854" width="6.625" style="70" bestFit="1" customWidth="1"/>
    <col min="4855" max="4856" width="9.375" style="70" customWidth="1"/>
    <col min="4857" max="5105" width="9" style="70"/>
    <col min="5106" max="5106" width="29.625" style="70" customWidth="1"/>
    <col min="5107" max="5107" width="9" style="70" bestFit="1" customWidth="1"/>
    <col min="5108" max="5108" width="6.875" style="70" bestFit="1" customWidth="1"/>
    <col min="5109" max="5109" width="6.125" style="70" bestFit="1" customWidth="1"/>
    <col min="5110" max="5110" width="6.625" style="70" bestFit="1" customWidth="1"/>
    <col min="5111" max="5112" width="9.375" style="70" customWidth="1"/>
    <col min="5113" max="5361" width="9" style="70"/>
    <col min="5362" max="5362" width="29.625" style="70" customWidth="1"/>
    <col min="5363" max="5363" width="9" style="70" bestFit="1" customWidth="1"/>
    <col min="5364" max="5364" width="6.875" style="70" bestFit="1" customWidth="1"/>
    <col min="5365" max="5365" width="6.125" style="70" bestFit="1" customWidth="1"/>
    <col min="5366" max="5366" width="6.625" style="70" bestFit="1" customWidth="1"/>
    <col min="5367" max="5368" width="9.375" style="70" customWidth="1"/>
    <col min="5369" max="5617" width="9" style="70"/>
    <col min="5618" max="5618" width="29.625" style="70" customWidth="1"/>
    <col min="5619" max="5619" width="9" style="70" bestFit="1" customWidth="1"/>
    <col min="5620" max="5620" width="6.875" style="70" bestFit="1" customWidth="1"/>
    <col min="5621" max="5621" width="6.125" style="70" bestFit="1" customWidth="1"/>
    <col min="5622" max="5622" width="6.625" style="70" bestFit="1" customWidth="1"/>
    <col min="5623" max="5624" width="9.375" style="70" customWidth="1"/>
    <col min="5625" max="5873" width="9" style="70"/>
    <col min="5874" max="5874" width="29.625" style="70" customWidth="1"/>
    <col min="5875" max="5875" width="9" style="70" bestFit="1" customWidth="1"/>
    <col min="5876" max="5876" width="6.875" style="70" bestFit="1" customWidth="1"/>
    <col min="5877" max="5877" width="6.125" style="70" bestFit="1" customWidth="1"/>
    <col min="5878" max="5878" width="6.625" style="70" bestFit="1" customWidth="1"/>
    <col min="5879" max="5880" width="9.375" style="70" customWidth="1"/>
    <col min="5881" max="6129" width="9" style="70"/>
    <col min="6130" max="6130" width="29.625" style="70" customWidth="1"/>
    <col min="6131" max="6131" width="9" style="70" bestFit="1" customWidth="1"/>
    <col min="6132" max="6132" width="6.875" style="70" bestFit="1" customWidth="1"/>
    <col min="6133" max="6133" width="6.125" style="70" bestFit="1" customWidth="1"/>
    <col min="6134" max="6134" width="6.625" style="70" bestFit="1" customWidth="1"/>
    <col min="6135" max="6136" width="9.375" style="70" customWidth="1"/>
    <col min="6137" max="6385" width="9" style="70"/>
    <col min="6386" max="6386" width="29.625" style="70" customWidth="1"/>
    <col min="6387" max="6387" width="9" style="70" bestFit="1" customWidth="1"/>
    <col min="6388" max="6388" width="6.875" style="70" bestFit="1" customWidth="1"/>
    <col min="6389" max="6389" width="6.125" style="70" bestFit="1" customWidth="1"/>
    <col min="6390" max="6390" width="6.625" style="70" bestFit="1" customWidth="1"/>
    <col min="6391" max="6392" width="9.375" style="70" customWidth="1"/>
    <col min="6393" max="6641" width="9" style="70"/>
    <col min="6642" max="6642" width="29.625" style="70" customWidth="1"/>
    <col min="6643" max="6643" width="9" style="70" bestFit="1" customWidth="1"/>
    <col min="6644" max="6644" width="6.875" style="70" bestFit="1" customWidth="1"/>
    <col min="6645" max="6645" width="6.125" style="70" bestFit="1" customWidth="1"/>
    <col min="6646" max="6646" width="6.625" style="70" bestFit="1" customWidth="1"/>
    <col min="6647" max="6648" width="9.375" style="70" customWidth="1"/>
    <col min="6649" max="6897" width="9" style="70"/>
    <col min="6898" max="6898" width="29.625" style="70" customWidth="1"/>
    <col min="6899" max="6899" width="9" style="70" bestFit="1" customWidth="1"/>
    <col min="6900" max="6900" width="6.875" style="70" bestFit="1" customWidth="1"/>
    <col min="6901" max="6901" width="6.125" style="70" bestFit="1" customWidth="1"/>
    <col min="6902" max="6902" width="6.625" style="70" bestFit="1" customWidth="1"/>
    <col min="6903" max="6904" width="9.375" style="70" customWidth="1"/>
    <col min="6905" max="7153" width="9" style="70"/>
    <col min="7154" max="7154" width="29.625" style="70" customWidth="1"/>
    <col min="7155" max="7155" width="9" style="70" bestFit="1" customWidth="1"/>
    <col min="7156" max="7156" width="6.875" style="70" bestFit="1" customWidth="1"/>
    <col min="7157" max="7157" width="6.125" style="70" bestFit="1" customWidth="1"/>
    <col min="7158" max="7158" width="6.625" style="70" bestFit="1" customWidth="1"/>
    <col min="7159" max="7160" width="9.375" style="70" customWidth="1"/>
    <col min="7161" max="7409" width="9" style="70"/>
    <col min="7410" max="7410" width="29.625" style="70" customWidth="1"/>
    <col min="7411" max="7411" width="9" style="70" bestFit="1" customWidth="1"/>
    <col min="7412" max="7412" width="6.875" style="70" bestFit="1" customWidth="1"/>
    <col min="7413" max="7413" width="6.125" style="70" bestFit="1" customWidth="1"/>
    <col min="7414" max="7414" width="6.625" style="70" bestFit="1" customWidth="1"/>
    <col min="7415" max="7416" width="9.375" style="70" customWidth="1"/>
    <col min="7417" max="7665" width="9" style="70"/>
    <col min="7666" max="7666" width="29.625" style="70" customWidth="1"/>
    <col min="7667" max="7667" width="9" style="70" bestFit="1" customWidth="1"/>
    <col min="7668" max="7668" width="6.875" style="70" bestFit="1" customWidth="1"/>
    <col min="7669" max="7669" width="6.125" style="70" bestFit="1" customWidth="1"/>
    <col min="7670" max="7670" width="6.625" style="70" bestFit="1" customWidth="1"/>
    <col min="7671" max="7672" width="9.375" style="70" customWidth="1"/>
    <col min="7673" max="7921" width="9" style="70"/>
    <col min="7922" max="7922" width="29.625" style="70" customWidth="1"/>
    <col min="7923" max="7923" width="9" style="70" bestFit="1" customWidth="1"/>
    <col min="7924" max="7924" width="6.875" style="70" bestFit="1" customWidth="1"/>
    <col min="7925" max="7925" width="6.125" style="70" bestFit="1" customWidth="1"/>
    <col min="7926" max="7926" width="6.625" style="70" bestFit="1" customWidth="1"/>
    <col min="7927" max="7928" width="9.375" style="70" customWidth="1"/>
    <col min="7929" max="8177" width="9" style="70"/>
    <col min="8178" max="8178" width="29.625" style="70" customWidth="1"/>
    <col min="8179" max="8179" width="9" style="70" bestFit="1" customWidth="1"/>
    <col min="8180" max="8180" width="6.875" style="70" bestFit="1" customWidth="1"/>
    <col min="8181" max="8181" width="6.125" style="70" bestFit="1" customWidth="1"/>
    <col min="8182" max="8182" width="6.625" style="70" bestFit="1" customWidth="1"/>
    <col min="8183" max="8184" width="9.375" style="70" customWidth="1"/>
    <col min="8185" max="8433" width="9" style="70"/>
    <col min="8434" max="8434" width="29.625" style="70" customWidth="1"/>
    <col min="8435" max="8435" width="9" style="70" bestFit="1" customWidth="1"/>
    <col min="8436" max="8436" width="6.875" style="70" bestFit="1" customWidth="1"/>
    <col min="8437" max="8437" width="6.125" style="70" bestFit="1" customWidth="1"/>
    <col min="8438" max="8438" width="6.625" style="70" bestFit="1" customWidth="1"/>
    <col min="8439" max="8440" width="9.375" style="70" customWidth="1"/>
    <col min="8441" max="8689" width="9" style="70"/>
    <col min="8690" max="8690" width="29.625" style="70" customWidth="1"/>
    <col min="8691" max="8691" width="9" style="70" bestFit="1" customWidth="1"/>
    <col min="8692" max="8692" width="6.875" style="70" bestFit="1" customWidth="1"/>
    <col min="8693" max="8693" width="6.125" style="70" bestFit="1" customWidth="1"/>
    <col min="8694" max="8694" width="6.625" style="70" bestFit="1" customWidth="1"/>
    <col min="8695" max="8696" width="9.375" style="70" customWidth="1"/>
    <col min="8697" max="8945" width="9" style="70"/>
    <col min="8946" max="8946" width="29.625" style="70" customWidth="1"/>
    <col min="8947" max="8947" width="9" style="70" bestFit="1" customWidth="1"/>
    <col min="8948" max="8948" width="6.875" style="70" bestFit="1" customWidth="1"/>
    <col min="8949" max="8949" width="6.125" style="70" bestFit="1" customWidth="1"/>
    <col min="8950" max="8950" width="6.625" style="70" bestFit="1" customWidth="1"/>
    <col min="8951" max="8952" width="9.375" style="70" customWidth="1"/>
    <col min="8953" max="9201" width="9" style="70"/>
    <col min="9202" max="9202" width="29.625" style="70" customWidth="1"/>
    <col min="9203" max="9203" width="9" style="70" bestFit="1" customWidth="1"/>
    <col min="9204" max="9204" width="6.875" style="70" bestFit="1" customWidth="1"/>
    <col min="9205" max="9205" width="6.125" style="70" bestFit="1" customWidth="1"/>
    <col min="9206" max="9206" width="6.625" style="70" bestFit="1" customWidth="1"/>
    <col min="9207" max="9208" width="9.375" style="70" customWidth="1"/>
    <col min="9209" max="9457" width="9" style="70"/>
    <col min="9458" max="9458" width="29.625" style="70" customWidth="1"/>
    <col min="9459" max="9459" width="9" style="70" bestFit="1" customWidth="1"/>
    <col min="9460" max="9460" width="6.875" style="70" bestFit="1" customWidth="1"/>
    <col min="9461" max="9461" width="6.125" style="70" bestFit="1" customWidth="1"/>
    <col min="9462" max="9462" width="6.625" style="70" bestFit="1" customWidth="1"/>
    <col min="9463" max="9464" width="9.375" style="70" customWidth="1"/>
    <col min="9465" max="9713" width="9" style="70"/>
    <col min="9714" max="9714" width="29.625" style="70" customWidth="1"/>
    <col min="9715" max="9715" width="9" style="70" bestFit="1" customWidth="1"/>
    <col min="9716" max="9716" width="6.875" style="70" bestFit="1" customWidth="1"/>
    <col min="9717" max="9717" width="6.125" style="70" bestFit="1" customWidth="1"/>
    <col min="9718" max="9718" width="6.625" style="70" bestFit="1" customWidth="1"/>
    <col min="9719" max="9720" width="9.375" style="70" customWidth="1"/>
    <col min="9721" max="9969" width="9" style="70"/>
    <col min="9970" max="9970" width="29.625" style="70" customWidth="1"/>
    <col min="9971" max="9971" width="9" style="70" bestFit="1" customWidth="1"/>
    <col min="9972" max="9972" width="6.875" style="70" bestFit="1" customWidth="1"/>
    <col min="9973" max="9973" width="6.125" style="70" bestFit="1" customWidth="1"/>
    <col min="9974" max="9974" width="6.625" style="70" bestFit="1" customWidth="1"/>
    <col min="9975" max="9976" width="9.375" style="70" customWidth="1"/>
    <col min="9977" max="10225" width="9" style="70"/>
    <col min="10226" max="10226" width="29.625" style="70" customWidth="1"/>
    <col min="10227" max="10227" width="9" style="70" bestFit="1" customWidth="1"/>
    <col min="10228" max="10228" width="6.875" style="70" bestFit="1" customWidth="1"/>
    <col min="10229" max="10229" width="6.125" style="70" bestFit="1" customWidth="1"/>
    <col min="10230" max="10230" width="6.625" style="70" bestFit="1" customWidth="1"/>
    <col min="10231" max="10232" width="9.375" style="70" customWidth="1"/>
    <col min="10233" max="10481" width="9" style="70"/>
    <col min="10482" max="10482" width="29.625" style="70" customWidth="1"/>
    <col min="10483" max="10483" width="9" style="70" bestFit="1" customWidth="1"/>
    <col min="10484" max="10484" width="6.875" style="70" bestFit="1" customWidth="1"/>
    <col min="10485" max="10485" width="6.125" style="70" bestFit="1" customWidth="1"/>
    <col min="10486" max="10486" width="6.625" style="70" bestFit="1" customWidth="1"/>
    <col min="10487" max="10488" width="9.375" style="70" customWidth="1"/>
    <col min="10489" max="10737" width="9" style="70"/>
    <col min="10738" max="10738" width="29.625" style="70" customWidth="1"/>
    <col min="10739" max="10739" width="9" style="70" bestFit="1" customWidth="1"/>
    <col min="10740" max="10740" width="6.875" style="70" bestFit="1" customWidth="1"/>
    <col min="10741" max="10741" width="6.125" style="70" bestFit="1" customWidth="1"/>
    <col min="10742" max="10742" width="6.625" style="70" bestFit="1" customWidth="1"/>
    <col min="10743" max="10744" width="9.375" style="70" customWidth="1"/>
    <col min="10745" max="10993" width="9" style="70"/>
    <col min="10994" max="10994" width="29.625" style="70" customWidth="1"/>
    <col min="10995" max="10995" width="9" style="70" bestFit="1" customWidth="1"/>
    <col min="10996" max="10996" width="6.875" style="70" bestFit="1" customWidth="1"/>
    <col min="10997" max="10997" width="6.125" style="70" bestFit="1" customWidth="1"/>
    <col min="10998" max="10998" width="6.625" style="70" bestFit="1" customWidth="1"/>
    <col min="10999" max="11000" width="9.375" style="70" customWidth="1"/>
    <col min="11001" max="11249" width="9" style="70"/>
    <col min="11250" max="11250" width="29.625" style="70" customWidth="1"/>
    <col min="11251" max="11251" width="9" style="70" bestFit="1" customWidth="1"/>
    <col min="11252" max="11252" width="6.875" style="70" bestFit="1" customWidth="1"/>
    <col min="11253" max="11253" width="6.125" style="70" bestFit="1" customWidth="1"/>
    <col min="11254" max="11254" width="6.625" style="70" bestFit="1" customWidth="1"/>
    <col min="11255" max="11256" width="9.375" style="70" customWidth="1"/>
    <col min="11257" max="11505" width="9" style="70"/>
    <col min="11506" max="11506" width="29.625" style="70" customWidth="1"/>
    <col min="11507" max="11507" width="9" style="70" bestFit="1" customWidth="1"/>
    <col min="11508" max="11508" width="6.875" style="70" bestFit="1" customWidth="1"/>
    <col min="11509" max="11509" width="6.125" style="70" bestFit="1" customWidth="1"/>
    <col min="11510" max="11510" width="6.625" style="70" bestFit="1" customWidth="1"/>
    <col min="11511" max="11512" width="9.375" style="70" customWidth="1"/>
    <col min="11513" max="11761" width="9" style="70"/>
    <col min="11762" max="11762" width="29.625" style="70" customWidth="1"/>
    <col min="11763" max="11763" width="9" style="70" bestFit="1" customWidth="1"/>
    <col min="11764" max="11764" width="6.875" style="70" bestFit="1" customWidth="1"/>
    <col min="11765" max="11765" width="6.125" style="70" bestFit="1" customWidth="1"/>
    <col min="11766" max="11766" width="6.625" style="70" bestFit="1" customWidth="1"/>
    <col min="11767" max="11768" width="9.375" style="70" customWidth="1"/>
    <col min="11769" max="12017" width="9" style="70"/>
    <col min="12018" max="12018" width="29.625" style="70" customWidth="1"/>
    <col min="12019" max="12019" width="9" style="70" bestFit="1" customWidth="1"/>
    <col min="12020" max="12020" width="6.875" style="70" bestFit="1" customWidth="1"/>
    <col min="12021" max="12021" width="6.125" style="70" bestFit="1" customWidth="1"/>
    <col min="12022" max="12022" width="6.625" style="70" bestFit="1" customWidth="1"/>
    <col min="12023" max="12024" width="9.375" style="70" customWidth="1"/>
    <col min="12025" max="12273" width="9" style="70"/>
    <col min="12274" max="12274" width="29.625" style="70" customWidth="1"/>
    <col min="12275" max="12275" width="9" style="70" bestFit="1" customWidth="1"/>
    <col min="12276" max="12276" width="6.875" style="70" bestFit="1" customWidth="1"/>
    <col min="12277" max="12277" width="6.125" style="70" bestFit="1" customWidth="1"/>
    <col min="12278" max="12278" width="6.625" style="70" bestFit="1" customWidth="1"/>
    <col min="12279" max="12280" width="9.375" style="70" customWidth="1"/>
    <col min="12281" max="12529" width="9" style="70"/>
    <col min="12530" max="12530" width="29.625" style="70" customWidth="1"/>
    <col min="12531" max="12531" width="9" style="70" bestFit="1" customWidth="1"/>
    <col min="12532" max="12532" width="6.875" style="70" bestFit="1" customWidth="1"/>
    <col min="12533" max="12533" width="6.125" style="70" bestFit="1" customWidth="1"/>
    <col min="12534" max="12534" width="6.625" style="70" bestFit="1" customWidth="1"/>
    <col min="12535" max="12536" width="9.375" style="70" customWidth="1"/>
    <col min="12537" max="12785" width="9" style="70"/>
    <col min="12786" max="12786" width="29.625" style="70" customWidth="1"/>
    <col min="12787" max="12787" width="9" style="70" bestFit="1" customWidth="1"/>
    <col min="12788" max="12788" width="6.875" style="70" bestFit="1" customWidth="1"/>
    <col min="12789" max="12789" width="6.125" style="70" bestFit="1" customWidth="1"/>
    <col min="12790" max="12790" width="6.625" style="70" bestFit="1" customWidth="1"/>
    <col min="12791" max="12792" width="9.375" style="70" customWidth="1"/>
    <col min="12793" max="13041" width="9" style="70"/>
    <col min="13042" max="13042" width="29.625" style="70" customWidth="1"/>
    <col min="13043" max="13043" width="9" style="70" bestFit="1" customWidth="1"/>
    <col min="13044" max="13044" width="6.875" style="70" bestFit="1" customWidth="1"/>
    <col min="13045" max="13045" width="6.125" style="70" bestFit="1" customWidth="1"/>
    <col min="13046" max="13046" width="6.625" style="70" bestFit="1" customWidth="1"/>
    <col min="13047" max="13048" width="9.375" style="70" customWidth="1"/>
    <col min="13049" max="13297" width="9" style="70"/>
    <col min="13298" max="13298" width="29.625" style="70" customWidth="1"/>
    <col min="13299" max="13299" width="9" style="70" bestFit="1" customWidth="1"/>
    <col min="13300" max="13300" width="6.875" style="70" bestFit="1" customWidth="1"/>
    <col min="13301" max="13301" width="6.125" style="70" bestFit="1" customWidth="1"/>
    <col min="13302" max="13302" width="6.625" style="70" bestFit="1" customWidth="1"/>
    <col min="13303" max="13304" width="9.375" style="70" customWidth="1"/>
    <col min="13305" max="13553" width="9" style="70"/>
    <col min="13554" max="13554" width="29.625" style="70" customWidth="1"/>
    <col min="13555" max="13555" width="9" style="70" bestFit="1" customWidth="1"/>
    <col min="13556" max="13556" width="6.875" style="70" bestFit="1" customWidth="1"/>
    <col min="13557" max="13557" width="6.125" style="70" bestFit="1" customWidth="1"/>
    <col min="13558" max="13558" width="6.625" style="70" bestFit="1" customWidth="1"/>
    <col min="13559" max="13560" width="9.375" style="70" customWidth="1"/>
    <col min="13561" max="13809" width="9" style="70"/>
    <col min="13810" max="13810" width="29.625" style="70" customWidth="1"/>
    <col min="13811" max="13811" width="9" style="70" bestFit="1" customWidth="1"/>
    <col min="13812" max="13812" width="6.875" style="70" bestFit="1" customWidth="1"/>
    <col min="13813" max="13813" width="6.125" style="70" bestFit="1" customWidth="1"/>
    <col min="13814" max="13814" width="6.625" style="70" bestFit="1" customWidth="1"/>
    <col min="13815" max="13816" width="9.375" style="70" customWidth="1"/>
    <col min="13817" max="14065" width="9" style="70"/>
    <col min="14066" max="14066" width="29.625" style="70" customWidth="1"/>
    <col min="14067" max="14067" width="9" style="70" bestFit="1" customWidth="1"/>
    <col min="14068" max="14068" width="6.875" style="70" bestFit="1" customWidth="1"/>
    <col min="14069" max="14069" width="6.125" style="70" bestFit="1" customWidth="1"/>
    <col min="14070" max="14070" width="6.625" style="70" bestFit="1" customWidth="1"/>
    <col min="14071" max="14072" width="9.375" style="70" customWidth="1"/>
    <col min="14073" max="14321" width="9" style="70"/>
    <col min="14322" max="14322" width="29.625" style="70" customWidth="1"/>
    <col min="14323" max="14323" width="9" style="70" bestFit="1" customWidth="1"/>
    <col min="14324" max="14324" width="6.875" style="70" bestFit="1" customWidth="1"/>
    <col min="14325" max="14325" width="6.125" style="70" bestFit="1" customWidth="1"/>
    <col min="14326" max="14326" width="6.625" style="70" bestFit="1" customWidth="1"/>
    <col min="14327" max="14328" width="9.375" style="70" customWidth="1"/>
    <col min="14329" max="14577" width="9" style="70"/>
    <col min="14578" max="14578" width="29.625" style="70" customWidth="1"/>
    <col min="14579" max="14579" width="9" style="70" bestFit="1" customWidth="1"/>
    <col min="14580" max="14580" width="6.875" style="70" bestFit="1" customWidth="1"/>
    <col min="14581" max="14581" width="6.125" style="70" bestFit="1" customWidth="1"/>
    <col min="14582" max="14582" width="6.625" style="70" bestFit="1" customWidth="1"/>
    <col min="14583" max="14584" width="9.375" style="70" customWidth="1"/>
    <col min="14585" max="14833" width="9" style="70"/>
    <col min="14834" max="14834" width="29.625" style="70" customWidth="1"/>
    <col min="14835" max="14835" width="9" style="70" bestFit="1" customWidth="1"/>
    <col min="14836" max="14836" width="6.875" style="70" bestFit="1" customWidth="1"/>
    <col min="14837" max="14837" width="6.125" style="70" bestFit="1" customWidth="1"/>
    <col min="14838" max="14838" width="6.625" style="70" bestFit="1" customWidth="1"/>
    <col min="14839" max="14840" width="9.375" style="70" customWidth="1"/>
    <col min="14841" max="15089" width="9" style="70"/>
    <col min="15090" max="15090" width="29.625" style="70" customWidth="1"/>
    <col min="15091" max="15091" width="9" style="70" bestFit="1" customWidth="1"/>
    <col min="15092" max="15092" width="6.875" style="70" bestFit="1" customWidth="1"/>
    <col min="15093" max="15093" width="6.125" style="70" bestFit="1" customWidth="1"/>
    <col min="15094" max="15094" width="6.625" style="70" bestFit="1" customWidth="1"/>
    <col min="15095" max="15096" width="9.375" style="70" customWidth="1"/>
    <col min="15097" max="15345" width="9" style="70"/>
    <col min="15346" max="15346" width="29.625" style="70" customWidth="1"/>
    <col min="15347" max="15347" width="9" style="70" bestFit="1" customWidth="1"/>
    <col min="15348" max="15348" width="6.875" style="70" bestFit="1" customWidth="1"/>
    <col min="15349" max="15349" width="6.125" style="70" bestFit="1" customWidth="1"/>
    <col min="15350" max="15350" width="6.625" style="70" bestFit="1" customWidth="1"/>
    <col min="15351" max="15352" width="9.375" style="70" customWidth="1"/>
    <col min="15353" max="15601" width="9" style="70"/>
    <col min="15602" max="15602" width="29.625" style="70" customWidth="1"/>
    <col min="15603" max="15603" width="9" style="70" bestFit="1" customWidth="1"/>
    <col min="15604" max="15604" width="6.875" style="70" bestFit="1" customWidth="1"/>
    <col min="15605" max="15605" width="6.125" style="70" bestFit="1" customWidth="1"/>
    <col min="15606" max="15606" width="6.625" style="70" bestFit="1" customWidth="1"/>
    <col min="15607" max="15608" width="9.375" style="70" customWidth="1"/>
    <col min="15609" max="15857" width="9" style="70"/>
    <col min="15858" max="15858" width="29.625" style="70" customWidth="1"/>
    <col min="15859" max="15859" width="9" style="70" bestFit="1" customWidth="1"/>
    <col min="15860" max="15860" width="6.875" style="70" bestFit="1" customWidth="1"/>
    <col min="15861" max="15861" width="6.125" style="70" bestFit="1" customWidth="1"/>
    <col min="15862" max="15862" width="6.625" style="70" bestFit="1" customWidth="1"/>
    <col min="15863" max="15864" width="9.375" style="70" customWidth="1"/>
    <col min="15865" max="16113" width="9" style="70"/>
    <col min="16114" max="16114" width="29.625" style="70" customWidth="1"/>
    <col min="16115" max="16115" width="9" style="70" bestFit="1" customWidth="1"/>
    <col min="16116" max="16116" width="6.875" style="70" bestFit="1" customWidth="1"/>
    <col min="16117" max="16117" width="6.125" style="70" bestFit="1" customWidth="1"/>
    <col min="16118" max="16118" width="6.625" style="70" bestFit="1" customWidth="1"/>
    <col min="16119" max="16120" width="9.375" style="70" customWidth="1"/>
    <col min="16121" max="16384" width="9" style="70"/>
  </cols>
  <sheetData>
    <row r="1" spans="1:12" ht="23.25" customHeight="1">
      <c r="A1" s="697" t="s">
        <v>378</v>
      </c>
      <c r="B1" s="697"/>
      <c r="C1" s="697"/>
      <c r="D1" s="697"/>
      <c r="E1" s="697"/>
      <c r="F1" s="697"/>
    </row>
    <row r="2" spans="1:12" ht="15" customHeight="1">
      <c r="A2" s="87"/>
      <c r="B2" s="88"/>
    </row>
    <row r="3" spans="1:12" ht="15" customHeight="1">
      <c r="A3" s="73"/>
      <c r="B3" s="73"/>
    </row>
    <row r="4" spans="1:12" ht="18" customHeight="1">
      <c r="A4" s="74"/>
      <c r="B4" s="75" t="s">
        <v>10</v>
      </c>
      <c r="C4" s="75" t="s">
        <v>3</v>
      </c>
      <c r="D4" s="75" t="s">
        <v>11</v>
      </c>
      <c r="E4" s="677" t="s">
        <v>121</v>
      </c>
      <c r="F4" s="677"/>
    </row>
    <row r="5" spans="1:12" ht="18" customHeight="1">
      <c r="A5" s="73"/>
      <c r="B5" s="76" t="s">
        <v>12</v>
      </c>
      <c r="C5" s="76" t="s">
        <v>56</v>
      </c>
      <c r="D5" s="76" t="s">
        <v>16</v>
      </c>
      <c r="E5" s="76" t="s">
        <v>54</v>
      </c>
      <c r="F5" s="76" t="s">
        <v>39</v>
      </c>
      <c r="H5" s="76"/>
      <c r="I5" s="76"/>
    </row>
    <row r="6" spans="1:12" ht="18" customHeight="1">
      <c r="A6" s="73"/>
      <c r="B6" s="79"/>
      <c r="C6" s="13" t="s">
        <v>329</v>
      </c>
      <c r="D6" s="13" t="s">
        <v>329</v>
      </c>
      <c r="E6" s="13" t="s">
        <v>329</v>
      </c>
      <c r="F6" s="13" t="s">
        <v>329</v>
      </c>
      <c r="H6" s="309"/>
      <c r="I6" s="309"/>
    </row>
    <row r="7" spans="1:12" ht="18" customHeight="1">
      <c r="A7" s="73"/>
      <c r="B7" s="73"/>
      <c r="C7" s="12"/>
      <c r="D7" s="12"/>
      <c r="E7" s="81"/>
      <c r="F7" s="81"/>
    </row>
    <row r="8" spans="1:12" ht="24.95" customHeight="1">
      <c r="A8" s="26" t="s">
        <v>63</v>
      </c>
      <c r="B8" s="80"/>
      <c r="C8" s="81"/>
      <c r="D8" s="81"/>
      <c r="E8" s="81"/>
      <c r="F8" s="81"/>
      <c r="G8" s="72"/>
    </row>
    <row r="9" spans="1:12" ht="24.95" customHeight="1">
      <c r="A9" s="222" t="s">
        <v>175</v>
      </c>
      <c r="B9" s="80" t="s">
        <v>184</v>
      </c>
      <c r="C9" s="474">
        <v>82947</v>
      </c>
      <c r="D9" s="474">
        <v>75518</v>
      </c>
      <c r="E9" s="473">
        <v>107.21099162444422</v>
      </c>
      <c r="F9" s="473">
        <v>97.465217727988431</v>
      </c>
      <c r="G9" s="72"/>
      <c r="H9" s="224"/>
      <c r="I9" s="223"/>
      <c r="K9" s="224"/>
      <c r="L9" s="224"/>
    </row>
    <row r="10" spans="1:12" ht="24.95" customHeight="1">
      <c r="A10" s="222" t="s">
        <v>176</v>
      </c>
      <c r="B10" s="80" t="s">
        <v>185</v>
      </c>
      <c r="C10" s="474">
        <v>18950.512725319499</v>
      </c>
      <c r="D10" s="474">
        <v>16491.371249282689</v>
      </c>
      <c r="E10" s="473">
        <v>99.403848415153902</v>
      </c>
      <c r="F10" s="473">
        <v>87.910538990763612</v>
      </c>
      <c r="G10" s="72"/>
      <c r="H10" s="224"/>
      <c r="I10" s="223"/>
      <c r="K10" s="224"/>
      <c r="L10" s="224"/>
    </row>
    <row r="11" spans="1:12" ht="24.95" customHeight="1">
      <c r="A11" s="222" t="s">
        <v>177</v>
      </c>
      <c r="B11" s="80" t="s">
        <v>186</v>
      </c>
      <c r="C11" s="474">
        <v>3456.9487077487411</v>
      </c>
      <c r="D11" s="474">
        <v>3270.4815273576196</v>
      </c>
      <c r="E11" s="473">
        <v>102.06495320607137</v>
      </c>
      <c r="F11" s="473">
        <v>111.83951145448034</v>
      </c>
      <c r="G11" s="72"/>
      <c r="H11" s="224"/>
      <c r="I11" s="223"/>
      <c r="K11" s="224"/>
      <c r="L11" s="224"/>
    </row>
    <row r="12" spans="1:12" ht="24.95" customHeight="1">
      <c r="A12" s="222" t="s">
        <v>211</v>
      </c>
      <c r="B12" s="80" t="s">
        <v>187</v>
      </c>
      <c r="C12" s="474">
        <v>23872.30415114644</v>
      </c>
      <c r="D12" s="474">
        <v>34562.221382002201</v>
      </c>
      <c r="E12" s="473">
        <v>83.919871696181573</v>
      </c>
      <c r="F12" s="473">
        <v>112.65374449339203</v>
      </c>
      <c r="G12" s="72"/>
      <c r="H12" s="224"/>
      <c r="I12" s="223"/>
      <c r="K12" s="224"/>
      <c r="L12" s="224"/>
    </row>
    <row r="13" spans="1:12" ht="24.95" customHeight="1">
      <c r="A13" s="222" t="s">
        <v>178</v>
      </c>
      <c r="B13" s="80" t="s">
        <v>188</v>
      </c>
      <c r="C13" s="474">
        <v>46047.426195312</v>
      </c>
      <c r="D13" s="474">
        <v>48169.927368954501</v>
      </c>
      <c r="E13" s="473">
        <v>121.8515751312886</v>
      </c>
      <c r="F13" s="473">
        <v>129.49383152390951</v>
      </c>
      <c r="G13" s="72"/>
      <c r="H13" s="224"/>
      <c r="I13" s="223"/>
      <c r="K13" s="224"/>
      <c r="L13" s="224"/>
    </row>
    <row r="14" spans="1:12" ht="24.95" customHeight="1">
      <c r="A14" s="222" t="s">
        <v>179</v>
      </c>
      <c r="B14" s="80" t="s">
        <v>189</v>
      </c>
      <c r="C14" s="474">
        <v>1632</v>
      </c>
      <c r="D14" s="474">
        <v>3758</v>
      </c>
      <c r="E14" s="473">
        <v>131.50684931506848</v>
      </c>
      <c r="F14" s="473">
        <v>113.15868714242697</v>
      </c>
      <c r="G14" s="72"/>
      <c r="H14" s="224"/>
      <c r="I14" s="223"/>
      <c r="K14" s="224"/>
      <c r="L14" s="224"/>
    </row>
    <row r="15" spans="1:12" ht="24.95" customHeight="1">
      <c r="A15" s="222" t="s">
        <v>180</v>
      </c>
      <c r="B15" s="80" t="s">
        <v>190</v>
      </c>
      <c r="C15" s="474">
        <v>14953</v>
      </c>
      <c r="D15" s="474">
        <v>17117</v>
      </c>
      <c r="E15" s="473">
        <v>106.87584875991709</v>
      </c>
      <c r="F15" s="473">
        <v>101.72342069293397</v>
      </c>
      <c r="G15" s="72"/>
      <c r="H15" s="224"/>
      <c r="I15" s="223"/>
      <c r="K15" s="224"/>
      <c r="L15" s="224"/>
    </row>
    <row r="16" spans="1:12" ht="24.95" customHeight="1">
      <c r="A16" s="222" t="s">
        <v>195</v>
      </c>
      <c r="B16" s="80" t="s">
        <v>190</v>
      </c>
      <c r="C16" s="474">
        <v>404475.39872361399</v>
      </c>
      <c r="D16" s="474">
        <v>395966.88875044801</v>
      </c>
      <c r="E16" s="473">
        <v>111.93116031505829</v>
      </c>
      <c r="F16" s="473">
        <v>99.196837878093888</v>
      </c>
      <c r="G16" s="72"/>
      <c r="H16" s="224"/>
      <c r="I16" s="223"/>
      <c r="K16" s="224"/>
      <c r="L16" s="224"/>
    </row>
    <row r="17" spans="1:12" ht="24.95" customHeight="1">
      <c r="A17" s="222" t="s">
        <v>181</v>
      </c>
      <c r="B17" s="80" t="s">
        <v>191</v>
      </c>
      <c r="C17" s="474">
        <v>1646.210511681792</v>
      </c>
      <c r="D17" s="474">
        <v>1971.0076539872571</v>
      </c>
      <c r="E17" s="473">
        <v>108.61956955294224</v>
      </c>
      <c r="F17" s="473">
        <v>107.30753899368641</v>
      </c>
      <c r="G17" s="72"/>
      <c r="H17" s="224"/>
      <c r="I17" s="223"/>
      <c r="K17" s="224"/>
      <c r="L17" s="224"/>
    </row>
    <row r="18" spans="1:12" ht="24.95" customHeight="1">
      <c r="A18" s="222" t="s">
        <v>212</v>
      </c>
      <c r="B18" s="80" t="s">
        <v>192</v>
      </c>
      <c r="C18" s="474">
        <v>7147.1108310253294</v>
      </c>
      <c r="D18" s="474">
        <v>7902.4953869555902</v>
      </c>
      <c r="E18" s="473">
        <v>107.27410374396544</v>
      </c>
      <c r="F18" s="473">
        <v>108.02668445630418</v>
      </c>
      <c r="G18" s="72"/>
      <c r="H18" s="224"/>
      <c r="I18" s="223"/>
      <c r="K18" s="224"/>
      <c r="L18" s="224"/>
    </row>
    <row r="19" spans="1:12" ht="18" customHeight="1">
      <c r="A19" s="83"/>
      <c r="B19" s="80"/>
      <c r="C19" s="81"/>
      <c r="D19" s="81"/>
      <c r="E19" s="81"/>
      <c r="F19" s="81"/>
      <c r="G19" s="72"/>
    </row>
    <row r="20" spans="1:12" ht="18" customHeight="1">
      <c r="A20" s="84"/>
      <c r="B20" s="80"/>
      <c r="C20" s="81"/>
      <c r="D20" s="81"/>
      <c r="E20" s="81"/>
      <c r="F20" s="81"/>
      <c r="G20" s="72"/>
    </row>
    <row r="21" spans="1:12" ht="18" customHeight="1">
      <c r="A21" s="84"/>
      <c r="B21" s="80"/>
      <c r="C21" s="81"/>
      <c r="D21" s="81"/>
      <c r="E21" s="81"/>
      <c r="F21" s="81"/>
      <c r="G21" s="72"/>
    </row>
    <row r="22" spans="1:12" ht="27.75" customHeight="1">
      <c r="A22" s="85"/>
      <c r="B22" s="80"/>
      <c r="C22" s="81"/>
      <c r="D22" s="81"/>
      <c r="E22" s="81"/>
      <c r="F22" s="81"/>
      <c r="G22" s="72"/>
    </row>
    <row r="23" spans="1:12" ht="18" customHeight="1">
      <c r="A23" s="83"/>
      <c r="B23" s="80"/>
      <c r="C23" s="81"/>
      <c r="D23" s="81"/>
      <c r="E23" s="81"/>
      <c r="F23" s="81"/>
      <c r="G23" s="72"/>
    </row>
    <row r="24" spans="1:12" ht="18" customHeight="1">
      <c r="A24" s="86"/>
      <c r="B24" s="80"/>
      <c r="C24" s="81"/>
      <c r="D24" s="81"/>
      <c r="E24" s="81"/>
      <c r="F24" s="81"/>
      <c r="G24" s="72"/>
    </row>
    <row r="25" spans="1:12" ht="18" customHeight="1">
      <c r="A25" s="83"/>
      <c r="B25" s="80"/>
      <c r="C25" s="81"/>
      <c r="D25" s="81"/>
      <c r="E25" s="81"/>
      <c r="F25" s="81"/>
      <c r="G25" s="72"/>
    </row>
    <row r="26" spans="1:12" ht="18" customHeight="1">
      <c r="A26" s="83"/>
      <c r="B26" s="80"/>
      <c r="C26" s="81"/>
      <c r="D26" s="81"/>
      <c r="E26" s="81"/>
      <c r="F26" s="81"/>
      <c r="G26" s="72"/>
    </row>
    <row r="27" spans="1:12" ht="18" customHeight="1">
      <c r="A27" s="83"/>
      <c r="B27" s="80"/>
      <c r="C27" s="81"/>
      <c r="D27" s="81"/>
      <c r="E27" s="81"/>
      <c r="F27" s="81"/>
      <c r="G27" s="72"/>
    </row>
    <row r="28" spans="1:12" ht="18" customHeight="1">
      <c r="A28" s="83"/>
      <c r="B28" s="80"/>
      <c r="C28" s="81"/>
      <c r="D28" s="81"/>
      <c r="E28" s="81"/>
      <c r="F28" s="81"/>
      <c r="G28" s="72"/>
    </row>
    <row r="29" spans="1:12" ht="18" customHeight="1">
      <c r="A29" s="83"/>
      <c r="B29" s="80"/>
      <c r="C29" s="81"/>
      <c r="D29" s="81"/>
      <c r="E29" s="81"/>
      <c r="F29" s="81"/>
      <c r="G29" s="72"/>
    </row>
    <row r="30" spans="1:12" ht="18" customHeight="1">
      <c r="A30" s="83"/>
      <c r="B30" s="80"/>
      <c r="C30" s="81"/>
      <c r="D30" s="81"/>
      <c r="E30" s="81"/>
      <c r="F30" s="81"/>
      <c r="G30" s="72"/>
    </row>
    <row r="31" spans="1:12" ht="18" customHeight="1">
      <c r="A31" s="83"/>
      <c r="B31" s="80"/>
      <c r="C31" s="81"/>
      <c r="D31" s="81"/>
      <c r="E31" s="81"/>
      <c r="F31" s="81"/>
      <c r="G31" s="72"/>
    </row>
    <row r="32" spans="1:12" ht="18" customHeight="1">
      <c r="A32" s="84"/>
      <c r="B32" s="80"/>
      <c r="C32" s="81"/>
      <c r="D32" s="81"/>
      <c r="E32" s="81"/>
      <c r="F32" s="81"/>
      <c r="G32" s="72"/>
    </row>
    <row r="33" spans="1:7" ht="18" customHeight="1">
      <c r="A33" s="83"/>
      <c r="B33" s="80"/>
      <c r="C33" s="81"/>
      <c r="D33" s="81"/>
      <c r="E33" s="81"/>
      <c r="F33" s="81"/>
      <c r="G33" s="72"/>
    </row>
    <row r="34" spans="1:7" ht="18" customHeight="1">
      <c r="A34" s="83"/>
      <c r="B34" s="80"/>
      <c r="C34" s="81"/>
      <c r="D34" s="81"/>
      <c r="E34" s="81"/>
      <c r="F34" s="81"/>
      <c r="G34" s="72"/>
    </row>
    <row r="35" spans="1:7" ht="18" customHeight="1">
      <c r="A35" s="83"/>
      <c r="B35" s="80"/>
      <c r="C35" s="81"/>
      <c r="D35" s="81"/>
      <c r="E35" s="81"/>
      <c r="F35" s="81"/>
      <c r="G35" s="72"/>
    </row>
    <row r="36" spans="1:7" ht="18" customHeight="1">
      <c r="A36" s="83"/>
      <c r="B36" s="80"/>
      <c r="C36" s="81"/>
      <c r="D36" s="81"/>
      <c r="E36" s="81"/>
      <c r="F36" s="81"/>
      <c r="G36" s="72"/>
    </row>
    <row r="37" spans="1:7" ht="18" customHeight="1">
      <c r="A37" s="83"/>
      <c r="B37" s="80"/>
      <c r="C37" s="81"/>
      <c r="D37" s="81"/>
      <c r="E37" s="81"/>
      <c r="F37" s="81"/>
      <c r="G37" s="72"/>
    </row>
    <row r="38" spans="1:7" ht="18" customHeight="1">
      <c r="A38" s="83"/>
      <c r="B38" s="80"/>
      <c r="C38" s="81"/>
      <c r="D38" s="81"/>
      <c r="E38" s="81"/>
      <c r="F38" s="81"/>
      <c r="G38" s="72"/>
    </row>
    <row r="39" spans="1:7" ht="15.75">
      <c r="A39" s="83"/>
      <c r="B39" s="80"/>
      <c r="C39" s="81"/>
      <c r="D39" s="81"/>
      <c r="G39" s="72"/>
    </row>
    <row r="40" spans="1:7" ht="15.75"/>
    <row r="41" spans="1:7" ht="15.75"/>
    <row r="42" spans="1:7" ht="15.75"/>
    <row r="43" spans="1:7" ht="15.75"/>
    <row r="44" spans="1:7" ht="15.75"/>
    <row r="45" spans="1:7" ht="15.75"/>
    <row r="46" spans="1:7" ht="15.75"/>
    <row r="47" spans="1:7" ht="15.75"/>
    <row r="48" spans="1:7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2"/>
  <sheetViews>
    <sheetView topLeftCell="A4" workbookViewId="0">
      <selection activeCell="K17" sqref="K17"/>
    </sheetView>
  </sheetViews>
  <sheetFormatPr defaultRowHeight="15.75"/>
  <cols>
    <col min="1" max="1" width="1.875" style="356" customWidth="1"/>
    <col min="2" max="2" width="22.5" style="356" customWidth="1"/>
    <col min="3" max="3" width="12.375" style="356" customWidth="1"/>
    <col min="4" max="4" width="12.875" style="356" customWidth="1"/>
    <col min="5" max="5" width="13" style="356" customWidth="1"/>
    <col min="6" max="6" width="11.625" style="356" customWidth="1"/>
    <col min="7" max="7" width="11.25" style="356" customWidth="1"/>
    <col min="8" max="8" width="9" style="356"/>
    <col min="9" max="9" width="10.125" style="356" bestFit="1" customWidth="1"/>
    <col min="10" max="11" width="9" style="356"/>
    <col min="12" max="12" width="10.125" style="356" bestFit="1" customWidth="1"/>
    <col min="13" max="16384" width="9" style="356"/>
  </cols>
  <sheetData>
    <row r="1" spans="1:12" ht="46.5" customHeight="1">
      <c r="A1" s="701" t="s">
        <v>388</v>
      </c>
      <c r="B1" s="702"/>
      <c r="C1" s="702"/>
      <c r="D1" s="702"/>
      <c r="E1" s="702"/>
      <c r="F1" s="702"/>
      <c r="G1" s="702"/>
    </row>
    <row r="2" spans="1:12" ht="8.25" customHeight="1">
      <c r="A2" s="703"/>
      <c r="B2" s="703"/>
      <c r="C2" s="703"/>
      <c r="D2" s="703"/>
      <c r="E2" s="703"/>
      <c r="F2" s="703"/>
      <c r="G2" s="703"/>
    </row>
    <row r="3" spans="1:12">
      <c r="A3" s="148"/>
      <c r="B3" s="543"/>
      <c r="C3" s="543"/>
      <c r="D3" s="543"/>
      <c r="E3" s="543"/>
      <c r="F3" s="150"/>
      <c r="G3" s="150"/>
    </row>
    <row r="4" spans="1:12">
      <c r="A4" s="357"/>
      <c r="B4" s="357"/>
      <c r="G4" s="153" t="s">
        <v>73</v>
      </c>
    </row>
    <row r="5" spans="1:12" ht="15.75" customHeight="1">
      <c r="A5" s="362"/>
      <c r="B5" s="362"/>
      <c r="C5" s="541" t="s">
        <v>3</v>
      </c>
      <c r="D5" s="541" t="s">
        <v>11</v>
      </c>
      <c r="E5" s="541" t="s">
        <v>364</v>
      </c>
      <c r="F5" s="363" t="s">
        <v>93</v>
      </c>
      <c r="G5" s="363" t="s">
        <v>89</v>
      </c>
    </row>
    <row r="6" spans="1:12">
      <c r="A6" s="362"/>
      <c r="B6" s="362"/>
      <c r="C6" s="364" t="s">
        <v>90</v>
      </c>
      <c r="D6" s="364" t="s">
        <v>92</v>
      </c>
      <c r="E6" s="364" t="s">
        <v>89</v>
      </c>
      <c r="F6" s="365" t="s">
        <v>329</v>
      </c>
      <c r="G6" s="365" t="s">
        <v>329</v>
      </c>
    </row>
    <row r="7" spans="1:12">
      <c r="A7" s="362"/>
      <c r="B7" s="362"/>
      <c r="C7" s="364" t="s">
        <v>13</v>
      </c>
      <c r="D7" s="364" t="s">
        <v>13</v>
      </c>
      <c r="E7" s="364" t="s">
        <v>365</v>
      </c>
      <c r="F7" s="365" t="s">
        <v>7</v>
      </c>
      <c r="G7" s="365" t="s">
        <v>7</v>
      </c>
    </row>
    <row r="8" spans="1:12">
      <c r="A8" s="362"/>
      <c r="B8" s="362"/>
      <c r="C8" s="373">
        <v>2022</v>
      </c>
      <c r="D8" s="373">
        <v>2022</v>
      </c>
      <c r="E8" s="373">
        <v>2022</v>
      </c>
      <c r="F8" s="366" t="s">
        <v>8</v>
      </c>
      <c r="G8" s="366" t="s">
        <v>8</v>
      </c>
    </row>
    <row r="9" spans="1:12">
      <c r="A9" s="362"/>
      <c r="B9" s="362"/>
      <c r="C9" s="542"/>
      <c r="D9" s="542"/>
      <c r="E9" s="542"/>
      <c r="F9" s="368" t="s">
        <v>59</v>
      </c>
      <c r="G9" s="368" t="s">
        <v>59</v>
      </c>
    </row>
    <row r="10" spans="1:12">
      <c r="A10" s="367"/>
      <c r="B10" s="362"/>
      <c r="C10" s="369"/>
      <c r="D10" s="369"/>
      <c r="E10" s="362"/>
      <c r="F10" s="366"/>
      <c r="G10" s="366"/>
    </row>
    <row r="11" spans="1:12" ht="29.25" customHeight="1">
      <c r="A11" s="700" t="s">
        <v>1</v>
      </c>
      <c r="B11" s="700"/>
      <c r="C11" s="370">
        <v>5293610.91</v>
      </c>
      <c r="D11" s="370">
        <v>5480101.7000000002</v>
      </c>
      <c r="E11" s="370">
        <v>30563231.985757239</v>
      </c>
      <c r="F11" s="359">
        <v>139.0124822775058</v>
      </c>
      <c r="G11" s="359">
        <v>114.27161040228314</v>
      </c>
      <c r="I11" s="411"/>
      <c r="J11" s="537"/>
      <c r="K11" s="537"/>
    </row>
    <row r="12" spans="1:12" ht="25.5" customHeight="1">
      <c r="A12" s="367"/>
      <c r="B12" s="362" t="s">
        <v>258</v>
      </c>
      <c r="C12" s="343">
        <v>4759506.16</v>
      </c>
      <c r="D12" s="343">
        <v>4917104.45</v>
      </c>
      <c r="E12" s="362">
        <v>27462515.095757239</v>
      </c>
      <c r="F12" s="361">
        <v>137.94571658191524</v>
      </c>
      <c r="G12" s="361">
        <v>114.32051044185894</v>
      </c>
      <c r="I12" s="411"/>
      <c r="J12" s="537"/>
      <c r="K12" s="537"/>
    </row>
    <row r="13" spans="1:12" ht="25.5" customHeight="1">
      <c r="A13" s="371"/>
      <c r="B13" s="372" t="s">
        <v>81</v>
      </c>
      <c r="C13" s="343">
        <v>324121.75</v>
      </c>
      <c r="D13" s="343">
        <v>347823.25</v>
      </c>
      <c r="E13" s="362">
        <v>1902697.0899999999</v>
      </c>
      <c r="F13" s="361">
        <v>154.03195307255049</v>
      </c>
      <c r="G13" s="361">
        <v>119.69428433912354</v>
      </c>
      <c r="I13" s="411"/>
      <c r="J13" s="537"/>
      <c r="K13" s="537"/>
      <c r="L13" s="574"/>
    </row>
    <row r="14" spans="1:12" ht="25.5" customHeight="1">
      <c r="A14" s="367"/>
      <c r="B14" s="362" t="s">
        <v>82</v>
      </c>
      <c r="C14" s="575">
        <v>3843</v>
      </c>
      <c r="D14" s="575">
        <v>4190</v>
      </c>
      <c r="E14" s="362">
        <v>16033</v>
      </c>
      <c r="F14" s="575">
        <v>327.80472539508685</v>
      </c>
      <c r="G14" s="361">
        <v>50.128345823992696</v>
      </c>
      <c r="I14" s="411"/>
      <c r="J14" s="537"/>
      <c r="K14" s="537"/>
    </row>
    <row r="15" spans="1:12" ht="25.5" customHeight="1">
      <c r="A15" s="367"/>
      <c r="B15" s="362" t="s">
        <v>424</v>
      </c>
      <c r="C15" s="343">
        <v>206140</v>
      </c>
      <c r="D15" s="343">
        <v>210984</v>
      </c>
      <c r="E15" s="362">
        <v>1181986.8</v>
      </c>
      <c r="F15" s="361">
        <v>140.13907367025499</v>
      </c>
      <c r="G15" s="361">
        <v>107.24593182240095</v>
      </c>
      <c r="I15" s="411"/>
      <c r="J15" s="537"/>
      <c r="K15" s="537"/>
    </row>
    <row r="16" spans="1:12" ht="25.5" customHeight="1">
      <c r="A16" s="367"/>
      <c r="B16" s="362"/>
      <c r="C16" s="343"/>
      <c r="D16" s="343"/>
      <c r="E16" s="362"/>
      <c r="F16" s="361"/>
      <c r="G16" s="361"/>
      <c r="I16" s="411"/>
      <c r="J16" s="537"/>
    </row>
    <row r="17" spans="1:9" s="576" customFormat="1" ht="27" customHeight="1">
      <c r="A17" s="699" t="s">
        <v>366</v>
      </c>
      <c r="B17" s="699"/>
      <c r="C17" s="699"/>
      <c r="D17" s="699"/>
      <c r="E17" s="699"/>
      <c r="F17" s="699"/>
      <c r="G17" s="699"/>
    </row>
    <row r="18" spans="1:9" ht="27.75" customHeight="1">
      <c r="A18" s="700" t="s">
        <v>1</v>
      </c>
      <c r="B18" s="700"/>
      <c r="C18" s="577">
        <v>100</v>
      </c>
      <c r="D18" s="577">
        <v>100</v>
      </c>
      <c r="E18" s="577">
        <v>100</v>
      </c>
      <c r="F18" s="575">
        <v>0</v>
      </c>
      <c r="G18" s="575">
        <v>0</v>
      </c>
      <c r="H18" s="574"/>
      <c r="I18" s="411"/>
    </row>
    <row r="19" spans="1:9" ht="27.75" customHeight="1">
      <c r="A19" s="367"/>
      <c r="B19" s="362" t="s">
        <v>258</v>
      </c>
      <c r="C19" s="411">
        <f>C12/$C$11%</f>
        <v>89.910388974923734</v>
      </c>
      <c r="D19" s="411">
        <f>D12/$D$11%</f>
        <v>89.726518214068918</v>
      </c>
      <c r="E19" s="411">
        <f>E12/$E$11%</f>
        <v>89.854748046787194</v>
      </c>
      <c r="F19" s="575">
        <v>0</v>
      </c>
      <c r="G19" s="575">
        <v>0</v>
      </c>
      <c r="H19" s="574"/>
    </row>
    <row r="20" spans="1:9" ht="27.75" customHeight="1">
      <c r="A20" s="371"/>
      <c r="B20" s="372" t="s">
        <v>81</v>
      </c>
      <c r="C20" s="411">
        <f t="shared" ref="C20:C22" si="0">C13/$C$11%</f>
        <v>6.1228857864810466</v>
      </c>
      <c r="D20" s="411">
        <f t="shared" ref="D20:D22" si="1">D13/$D$11%</f>
        <v>6.3470218080076872</v>
      </c>
      <c r="E20" s="411">
        <f t="shared" ref="E20:E22" si="2">E13/$E$11%</f>
        <v>6.2254446482841708</v>
      </c>
      <c r="F20" s="575">
        <v>0</v>
      </c>
      <c r="G20" s="575">
        <v>0</v>
      </c>
    </row>
    <row r="21" spans="1:9" ht="27.75" customHeight="1">
      <c r="A21" s="367"/>
      <c r="B21" s="362" t="s">
        <v>82</v>
      </c>
      <c r="C21" s="411">
        <f t="shared" si="0"/>
        <v>7.2596948762144661E-2</v>
      </c>
      <c r="D21" s="411">
        <f t="shared" si="1"/>
        <v>7.6458435068823632E-2</v>
      </c>
      <c r="E21" s="411">
        <f t="shared" si="2"/>
        <v>5.2458457297551296E-2</v>
      </c>
      <c r="F21" s="575">
        <v>0</v>
      </c>
      <c r="G21" s="575">
        <v>0</v>
      </c>
    </row>
    <row r="22" spans="1:9" ht="27.75" customHeight="1">
      <c r="A22" s="367"/>
      <c r="B22" s="362" t="s">
        <v>83</v>
      </c>
      <c r="C22" s="411">
        <f t="shared" si="0"/>
        <v>3.8941282898330734</v>
      </c>
      <c r="D22" s="411">
        <f t="shared" si="1"/>
        <v>3.8500015428545789</v>
      </c>
      <c r="E22" s="411">
        <f t="shared" si="2"/>
        <v>3.8673488476310927</v>
      </c>
      <c r="F22" s="575">
        <v>0</v>
      </c>
      <c r="G22" s="575">
        <v>0</v>
      </c>
    </row>
  </sheetData>
  <mergeCells count="5">
    <mergeCell ref="A17:G17"/>
    <mergeCell ref="A18:B18"/>
    <mergeCell ref="A1:G1"/>
    <mergeCell ref="A2:G2"/>
    <mergeCell ref="A11:B11"/>
  </mergeCells>
  <pageMargins left="0.31496062992125984" right="0.31496062992125984" top="0.35433070866141736" bottom="0.35433070866141736" header="0.11811023622047245" footer="0.31496062992125984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4"/>
  <sheetViews>
    <sheetView topLeftCell="A13" workbookViewId="0">
      <selection activeCell="G21" sqref="G21"/>
    </sheetView>
  </sheetViews>
  <sheetFormatPr defaultColWidth="7" defaultRowHeight="15.75"/>
  <cols>
    <col min="1" max="1" width="2.625" style="150" customWidth="1"/>
    <col min="2" max="2" width="28.625" style="150" customWidth="1"/>
    <col min="3" max="3" width="9.125" style="150" customWidth="1"/>
    <col min="4" max="4" width="9.625" style="150" customWidth="1"/>
    <col min="5" max="5" width="10.625" style="150" customWidth="1"/>
    <col min="6" max="7" width="12.625" style="150" customWidth="1"/>
    <col min="8" max="8" width="11.75" style="150" customWidth="1"/>
    <col min="9" max="9" width="16.75" style="150" customWidth="1"/>
    <col min="10" max="10" width="15.25" style="150" customWidth="1"/>
    <col min="11" max="11" width="9.25" style="150" customWidth="1"/>
    <col min="12" max="12" width="7.375" style="150" bestFit="1" customWidth="1"/>
    <col min="13" max="16384" width="7" style="150"/>
  </cols>
  <sheetData>
    <row r="1" spans="1:12" ht="27" customHeight="1">
      <c r="A1" s="705" t="s">
        <v>379</v>
      </c>
      <c r="B1" s="705"/>
      <c r="C1" s="705"/>
      <c r="D1" s="705"/>
      <c r="E1" s="705"/>
      <c r="F1" s="705"/>
      <c r="G1" s="705"/>
    </row>
    <row r="2" spans="1:12" ht="15" customHeight="1">
      <c r="A2" s="148"/>
      <c r="B2" s="149"/>
      <c r="C2" s="149"/>
      <c r="D2" s="149"/>
      <c r="E2" s="149"/>
    </row>
    <row r="3" spans="1:12" ht="15" customHeight="1">
      <c r="A3" s="152"/>
      <c r="B3" s="152"/>
      <c r="G3" s="153" t="s">
        <v>73</v>
      </c>
    </row>
    <row r="4" spans="1:12" s="154" customFormat="1" ht="20.100000000000001" customHeight="1">
      <c r="C4" s="155" t="s">
        <v>3</v>
      </c>
      <c r="D4" s="155" t="s">
        <v>11</v>
      </c>
      <c r="E4" s="155" t="s">
        <v>11</v>
      </c>
      <c r="F4" s="95" t="s">
        <v>93</v>
      </c>
      <c r="G4" s="95" t="s">
        <v>127</v>
      </c>
      <c r="H4" s="156"/>
      <c r="I4" s="157"/>
    </row>
    <row r="5" spans="1:12" s="154" customFormat="1" ht="20.100000000000001" customHeight="1">
      <c r="C5" s="158" t="s">
        <v>90</v>
      </c>
      <c r="D5" s="158" t="s">
        <v>92</v>
      </c>
      <c r="E5" s="158" t="s">
        <v>89</v>
      </c>
      <c r="F5" s="98" t="s">
        <v>329</v>
      </c>
      <c r="G5" s="98" t="s">
        <v>329</v>
      </c>
      <c r="H5" s="156"/>
      <c r="I5" s="157"/>
    </row>
    <row r="6" spans="1:12" s="154" customFormat="1" ht="20.100000000000001" customHeight="1">
      <c r="C6" s="158" t="s">
        <v>13</v>
      </c>
      <c r="D6" s="158" t="s">
        <v>13</v>
      </c>
      <c r="E6" s="158" t="s">
        <v>123</v>
      </c>
      <c r="F6" s="98" t="s">
        <v>5</v>
      </c>
      <c r="G6" s="98" t="s">
        <v>5</v>
      </c>
      <c r="H6" s="156"/>
      <c r="I6" s="157"/>
    </row>
    <row r="7" spans="1:12" s="154" customFormat="1" ht="20.100000000000001" customHeight="1">
      <c r="C7" s="159">
        <v>2022</v>
      </c>
      <c r="D7" s="159">
        <v>2022</v>
      </c>
      <c r="E7" s="159">
        <v>2022</v>
      </c>
      <c r="F7" s="125" t="s">
        <v>59</v>
      </c>
      <c r="G7" s="125" t="s">
        <v>59</v>
      </c>
      <c r="H7" s="156"/>
      <c r="I7" s="345"/>
      <c r="J7" s="346"/>
      <c r="K7" s="347"/>
      <c r="L7" s="348"/>
    </row>
    <row r="8" spans="1:12" s="154" customFormat="1" ht="20.100000000000001" customHeight="1">
      <c r="A8" s="160"/>
      <c r="C8" s="151"/>
      <c r="D8" s="151"/>
      <c r="E8" s="151"/>
      <c r="G8" s="151"/>
      <c r="H8" s="156"/>
      <c r="I8" s="156"/>
      <c r="J8" s="157"/>
    </row>
    <row r="9" spans="1:12" s="154" customFormat="1" ht="24.95" customHeight="1">
      <c r="A9" s="704" t="s">
        <v>1</v>
      </c>
      <c r="B9" s="704"/>
      <c r="C9" s="479">
        <v>4759506.16</v>
      </c>
      <c r="D9" s="479">
        <v>4917104.45</v>
      </c>
      <c r="E9" s="479">
        <v>27462515.095757239</v>
      </c>
      <c r="F9" s="480">
        <v>137.94571658191524</v>
      </c>
      <c r="G9" s="480">
        <v>114.32051044185894</v>
      </c>
      <c r="H9" s="156"/>
      <c r="I9" s="244"/>
      <c r="J9" s="326"/>
      <c r="K9" s="259"/>
      <c r="L9" s="259"/>
    </row>
    <row r="10" spans="1:12" s="147" customFormat="1" ht="24.95" customHeight="1">
      <c r="A10" s="162" t="s">
        <v>68</v>
      </c>
      <c r="C10" s="481"/>
      <c r="D10" s="481"/>
      <c r="E10" s="481"/>
      <c r="F10" s="481"/>
      <c r="G10" s="481"/>
      <c r="H10" s="156"/>
      <c r="I10" s="244"/>
      <c r="L10" s="259"/>
    </row>
    <row r="11" spans="1:12" s="147" customFormat="1" ht="24.95" customHeight="1">
      <c r="A11" s="163"/>
      <c r="B11" s="166" t="s">
        <v>69</v>
      </c>
      <c r="C11" s="482">
        <v>1127875.98</v>
      </c>
      <c r="D11" s="482">
        <v>1162229.5</v>
      </c>
      <c r="E11" s="482">
        <v>6597725.1289945804</v>
      </c>
      <c r="F11" s="483">
        <v>114.74893113027296</v>
      </c>
      <c r="G11" s="483">
        <v>110.93778142188546</v>
      </c>
      <c r="H11" s="156"/>
      <c r="I11" s="244"/>
      <c r="J11" s="325"/>
      <c r="K11" s="259"/>
      <c r="L11" s="259"/>
    </row>
    <row r="12" spans="1:12" s="154" customFormat="1" ht="24.95" customHeight="1">
      <c r="A12" s="160"/>
      <c r="B12" s="166" t="s">
        <v>70</v>
      </c>
      <c r="C12" s="482">
        <v>209960.92</v>
      </c>
      <c r="D12" s="482">
        <v>217187.92</v>
      </c>
      <c r="E12" s="482">
        <v>1166008.28</v>
      </c>
      <c r="F12" s="483">
        <v>189.26276657949523</v>
      </c>
      <c r="G12" s="483">
        <v>123.7592879836953</v>
      </c>
      <c r="H12" s="156"/>
      <c r="I12" s="244"/>
      <c r="J12" s="325"/>
      <c r="K12" s="259"/>
      <c r="L12" s="259"/>
    </row>
    <row r="13" spans="1:12" s="160" customFormat="1" ht="35.1" customHeight="1">
      <c r="B13" s="167" t="s">
        <v>174</v>
      </c>
      <c r="C13" s="482">
        <v>410230.24</v>
      </c>
      <c r="D13" s="482">
        <v>426837.75</v>
      </c>
      <c r="E13" s="482">
        <v>2302889.04</v>
      </c>
      <c r="F13" s="483">
        <v>157.46286964348957</v>
      </c>
      <c r="G13" s="483">
        <v>121.95347422895132</v>
      </c>
      <c r="H13" s="156"/>
      <c r="I13" s="244"/>
      <c r="J13" s="325"/>
      <c r="K13" s="259"/>
      <c r="L13" s="259"/>
    </row>
    <row r="14" spans="1:12" s="154" customFormat="1" ht="24.95" customHeight="1">
      <c r="A14" s="160"/>
      <c r="B14" s="166" t="s">
        <v>165</v>
      </c>
      <c r="C14" s="482">
        <v>34231.230000000003</v>
      </c>
      <c r="D14" s="482">
        <v>34428.79</v>
      </c>
      <c r="E14" s="482">
        <v>196600.34043426003</v>
      </c>
      <c r="F14" s="483">
        <v>132.66691842027183</v>
      </c>
      <c r="G14" s="483">
        <v>114.11615590251736</v>
      </c>
      <c r="H14" s="165"/>
      <c r="I14" s="244"/>
      <c r="J14" s="325"/>
      <c r="K14" s="259"/>
      <c r="L14" s="259"/>
    </row>
    <row r="15" spans="1:12" s="154" customFormat="1" ht="24.95" customHeight="1">
      <c r="A15" s="160"/>
      <c r="B15" s="166" t="s">
        <v>166</v>
      </c>
      <c r="C15" s="482">
        <v>1508676.36</v>
      </c>
      <c r="D15" s="482">
        <v>1562862.64</v>
      </c>
      <c r="E15" s="482">
        <v>9001126.9363283999</v>
      </c>
      <c r="F15" s="483">
        <v>132.07567088379741</v>
      </c>
      <c r="G15" s="483">
        <v>113.17903760055376</v>
      </c>
      <c r="H15" s="165"/>
      <c r="I15" s="244"/>
      <c r="J15" s="325"/>
      <c r="K15" s="259"/>
      <c r="L15" s="259"/>
    </row>
    <row r="16" spans="1:12" ht="24.95" customHeight="1">
      <c r="B16" s="166" t="s">
        <v>167</v>
      </c>
      <c r="C16" s="482">
        <v>178021</v>
      </c>
      <c r="D16" s="482">
        <v>174908</v>
      </c>
      <c r="E16" s="482">
        <v>990257</v>
      </c>
      <c r="F16" s="483">
        <v>161.92186632105165</v>
      </c>
      <c r="G16" s="483">
        <v>111.46270907903919</v>
      </c>
      <c r="I16" s="244"/>
      <c r="J16" s="325"/>
      <c r="K16" s="259"/>
      <c r="L16" s="259"/>
    </row>
    <row r="17" spans="2:12" ht="35.1" customHeight="1">
      <c r="B17" s="167" t="s">
        <v>168</v>
      </c>
      <c r="C17" s="482">
        <v>257559</v>
      </c>
      <c r="D17" s="482">
        <v>255820.09</v>
      </c>
      <c r="E17" s="482">
        <v>1412928.36</v>
      </c>
      <c r="F17" s="483">
        <v>163.14297229784583</v>
      </c>
      <c r="G17" s="483">
        <v>110.83214925964607</v>
      </c>
      <c r="I17" s="244"/>
      <c r="J17" s="325"/>
      <c r="K17" s="259"/>
      <c r="L17" s="259"/>
    </row>
    <row r="18" spans="2:12" ht="24.95" customHeight="1">
      <c r="B18" s="166" t="s">
        <v>169</v>
      </c>
      <c r="C18" s="482">
        <v>395527.5</v>
      </c>
      <c r="D18" s="482">
        <v>428116</v>
      </c>
      <c r="E18" s="482">
        <v>2091455.23</v>
      </c>
      <c r="F18" s="483">
        <v>191.72835691221849</v>
      </c>
      <c r="G18" s="483">
        <v>122.36509975528797</v>
      </c>
      <c r="I18" s="244"/>
      <c r="J18" s="325"/>
      <c r="K18" s="259"/>
      <c r="L18" s="259"/>
    </row>
    <row r="19" spans="2:12" ht="24.95" customHeight="1">
      <c r="B19" s="166" t="s">
        <v>170</v>
      </c>
      <c r="C19" s="482">
        <v>48563.67</v>
      </c>
      <c r="D19" s="482">
        <v>49988</v>
      </c>
      <c r="E19" s="482">
        <v>257364.14</v>
      </c>
      <c r="F19" s="483">
        <v>133.20897511058999</v>
      </c>
      <c r="G19" s="483">
        <v>116.91849136867755</v>
      </c>
      <c r="I19" s="244"/>
      <c r="J19" s="325"/>
      <c r="K19" s="259"/>
      <c r="L19" s="259"/>
    </row>
    <row r="20" spans="2:12" ht="24.95" customHeight="1">
      <c r="B20" s="167" t="s">
        <v>171</v>
      </c>
      <c r="C20" s="482">
        <v>34667.18</v>
      </c>
      <c r="D20" s="482">
        <v>35158.36</v>
      </c>
      <c r="E20" s="482">
        <v>201882.36</v>
      </c>
      <c r="F20" s="483">
        <v>123.08626242823135</v>
      </c>
      <c r="G20" s="483">
        <v>98.960388856645366</v>
      </c>
      <c r="I20" s="244"/>
      <c r="J20" s="325"/>
      <c r="K20" s="259"/>
      <c r="L20" s="259"/>
    </row>
    <row r="21" spans="2:12" ht="24.95" customHeight="1">
      <c r="B21" s="168" t="s">
        <v>172</v>
      </c>
      <c r="C21" s="482">
        <v>490955.38</v>
      </c>
      <c r="D21" s="482">
        <v>503199.62</v>
      </c>
      <c r="E21" s="482">
        <v>2878118.88</v>
      </c>
      <c r="F21" s="483">
        <v>139.9915871446897</v>
      </c>
      <c r="G21" s="483">
        <v>115.64872720130548</v>
      </c>
      <c r="I21" s="244"/>
      <c r="J21" s="325"/>
      <c r="K21" s="259"/>
      <c r="L21" s="259"/>
    </row>
    <row r="22" spans="2:12" ht="47.25">
      <c r="B22" s="139" t="s">
        <v>257</v>
      </c>
      <c r="C22" s="482">
        <v>63237.7</v>
      </c>
      <c r="D22" s="482">
        <v>66367.78</v>
      </c>
      <c r="E22" s="482">
        <v>366159.4</v>
      </c>
      <c r="F22" s="483">
        <v>154.59894243984252</v>
      </c>
      <c r="G22" s="483">
        <v>109.58354831488386</v>
      </c>
      <c r="I22" s="244"/>
      <c r="J22" s="325"/>
      <c r="K22" s="259"/>
      <c r="L22" s="259"/>
    </row>
    <row r="23" spans="2:12">
      <c r="F23" s="154"/>
      <c r="G23" s="154"/>
    </row>
    <row r="24" spans="2:12">
      <c r="F24" s="154"/>
      <c r="G24" s="154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8"/>
  <sheetViews>
    <sheetView workbookViewId="0">
      <selection activeCell="M18" sqref="M18"/>
    </sheetView>
  </sheetViews>
  <sheetFormatPr defaultColWidth="7" defaultRowHeight="15.75"/>
  <cols>
    <col min="1" max="1" width="1.75" style="150" customWidth="1"/>
    <col min="2" max="2" width="33.625" style="150" customWidth="1"/>
    <col min="3" max="3" width="11.25" style="150" customWidth="1"/>
    <col min="4" max="4" width="11.375" style="150" customWidth="1"/>
    <col min="5" max="5" width="12.25" style="150" customWidth="1"/>
    <col min="6" max="7" width="12.875" style="150" customWidth="1"/>
    <col min="8" max="8" width="11.75" style="150" hidden="1" customWidth="1"/>
    <col min="9" max="11" width="11.625" style="150" hidden="1" customWidth="1"/>
    <col min="12" max="16384" width="7" style="150"/>
  </cols>
  <sheetData>
    <row r="1" spans="1:15" ht="24.75" customHeight="1">
      <c r="A1" s="705" t="s">
        <v>380</v>
      </c>
      <c r="B1" s="705"/>
      <c r="C1" s="705"/>
      <c r="D1" s="705"/>
      <c r="E1" s="705"/>
      <c r="F1" s="705"/>
      <c r="G1" s="250"/>
    </row>
    <row r="2" spans="1:15" ht="15" customHeight="1"/>
    <row r="3" spans="1:15" ht="15" customHeight="1">
      <c r="F3" s="153" t="s">
        <v>73</v>
      </c>
      <c r="G3" s="153"/>
    </row>
    <row r="4" spans="1:15" ht="20.100000000000001" customHeight="1">
      <c r="A4" s="94"/>
      <c r="B4" s="94"/>
      <c r="C4" s="75" t="s">
        <v>3</v>
      </c>
      <c r="D4" s="75" t="s">
        <v>11</v>
      </c>
      <c r="E4" s="677" t="s">
        <v>126</v>
      </c>
      <c r="F4" s="677"/>
      <c r="G4" s="76"/>
    </row>
    <row r="5" spans="1:15" ht="20.100000000000001" customHeight="1">
      <c r="A5" s="96"/>
      <c r="B5" s="96"/>
      <c r="C5" s="76" t="s">
        <v>56</v>
      </c>
      <c r="D5" s="76" t="s">
        <v>16</v>
      </c>
      <c r="E5" s="76" t="s">
        <v>54</v>
      </c>
      <c r="F5" s="76" t="s">
        <v>39</v>
      </c>
      <c r="G5" s="76"/>
    </row>
    <row r="6" spans="1:15" ht="20.100000000000001" customHeight="1">
      <c r="A6" s="96"/>
      <c r="B6" s="96"/>
      <c r="C6" s="13" t="s">
        <v>329</v>
      </c>
      <c r="D6" s="13" t="s">
        <v>329</v>
      </c>
      <c r="E6" s="341" t="s">
        <v>329</v>
      </c>
      <c r="F6" s="341" t="s">
        <v>329</v>
      </c>
      <c r="G6" s="249"/>
      <c r="H6" s="252" t="s">
        <v>198</v>
      </c>
      <c r="I6" s="252" t="s">
        <v>182</v>
      </c>
      <c r="J6" s="252" t="s">
        <v>183</v>
      </c>
      <c r="K6" s="252" t="s">
        <v>193</v>
      </c>
    </row>
    <row r="7" spans="1:15" s="154" customFormat="1" ht="20.100000000000001" customHeight="1">
      <c r="A7" s="96"/>
      <c r="B7" s="96"/>
      <c r="C7" s="161"/>
      <c r="D7" s="161"/>
      <c r="E7" s="161"/>
      <c r="F7" s="156"/>
      <c r="G7" s="156"/>
      <c r="H7" s="157"/>
    </row>
    <row r="8" spans="1:15" s="147" customFormat="1" ht="24.95" customHeight="1">
      <c r="A8" s="704" t="s">
        <v>1</v>
      </c>
      <c r="B8" s="704"/>
      <c r="C8" s="484">
        <v>13196190.655757241</v>
      </c>
      <c r="D8" s="484">
        <v>14266324.440000001</v>
      </c>
      <c r="E8" s="427">
        <v>101.95542169255098</v>
      </c>
      <c r="F8" s="485">
        <v>128.76571294534969</v>
      </c>
      <c r="G8" s="243"/>
      <c r="H8" s="265">
        <v>109.3468158903479</v>
      </c>
      <c r="I8" s="251">
        <v>9726804.5935997106</v>
      </c>
      <c r="J8" s="251">
        <f>+K8-I8</f>
        <v>10053567.906400289</v>
      </c>
      <c r="K8" s="251">
        <v>19780372.5</v>
      </c>
      <c r="O8" s="251"/>
    </row>
    <row r="9" spans="1:15" s="147" customFormat="1" ht="24.95" customHeight="1">
      <c r="A9" s="162" t="s">
        <v>68</v>
      </c>
      <c r="B9" s="162"/>
      <c r="C9" s="486">
        <v>0</v>
      </c>
      <c r="D9" s="487">
        <v>0</v>
      </c>
      <c r="E9" s="488"/>
      <c r="F9" s="488"/>
      <c r="G9" s="241"/>
      <c r="H9" s="253"/>
      <c r="J9" s="240"/>
      <c r="K9" s="240"/>
      <c r="O9" s="251"/>
    </row>
    <row r="10" spans="1:15" s="154" customFormat="1" ht="24.95" customHeight="1">
      <c r="A10" s="163"/>
      <c r="B10" s="166" t="s">
        <v>69</v>
      </c>
      <c r="C10" s="486">
        <v>3225701.6689945799</v>
      </c>
      <c r="D10" s="487">
        <v>3372023.46</v>
      </c>
      <c r="E10" s="488">
        <v>109.25046400160902</v>
      </c>
      <c r="F10" s="488">
        <v>112.60138888105084</v>
      </c>
      <c r="G10" s="241"/>
      <c r="H10" s="253">
        <v>109.08367049409374</v>
      </c>
      <c r="I10" s="240">
        <v>2174622.0999999996</v>
      </c>
      <c r="J10" s="240">
        <f>+K10-I10</f>
        <v>2156076.5999999996</v>
      </c>
      <c r="K10" s="240">
        <v>4330698.6999999993</v>
      </c>
      <c r="O10" s="251"/>
    </row>
    <row r="11" spans="1:15" s="160" customFormat="1" ht="24.95" customHeight="1">
      <c r="B11" s="166" t="s">
        <v>70</v>
      </c>
      <c r="C11" s="486">
        <v>540340.98</v>
      </c>
      <c r="D11" s="487">
        <v>625667.30000000005</v>
      </c>
      <c r="E11" s="488">
        <v>99.256811517105106</v>
      </c>
      <c r="F11" s="488">
        <v>157.29318397451399</v>
      </c>
      <c r="G11" s="241"/>
      <c r="H11" s="253">
        <v>110.09897692083395</v>
      </c>
      <c r="I11" s="240">
        <v>405479.69999999995</v>
      </c>
      <c r="J11" s="240">
        <f t="shared" ref="J11:J21" si="0">+K11-I11</f>
        <v>401486.20000000007</v>
      </c>
      <c r="K11" s="240">
        <v>806965.9</v>
      </c>
      <c r="O11" s="251"/>
    </row>
    <row r="12" spans="1:15" s="154" customFormat="1" ht="24.95" customHeight="1">
      <c r="A12" s="160"/>
      <c r="B12" s="167" t="s">
        <v>174</v>
      </c>
      <c r="C12" s="486">
        <v>1076366.55</v>
      </c>
      <c r="D12" s="487">
        <v>1226522.49</v>
      </c>
      <c r="E12" s="488">
        <v>103.67812067452593</v>
      </c>
      <c r="F12" s="488">
        <v>144.27077781637212</v>
      </c>
      <c r="G12" s="241"/>
      <c r="H12" s="253">
        <v>107.05557376911588</v>
      </c>
      <c r="I12" s="240">
        <v>782563.60000000009</v>
      </c>
      <c r="J12" s="240">
        <f t="shared" si="0"/>
        <v>778239.3</v>
      </c>
      <c r="K12" s="240">
        <v>1560802.9000000001</v>
      </c>
      <c r="O12" s="251"/>
    </row>
    <row r="13" spans="1:15" s="154" customFormat="1" ht="24.95" customHeight="1">
      <c r="A13" s="160"/>
      <c r="B13" s="166" t="s">
        <v>165</v>
      </c>
      <c r="C13" s="486">
        <v>94332.780434259999</v>
      </c>
      <c r="D13" s="487">
        <v>102267.56</v>
      </c>
      <c r="E13" s="488">
        <v>98.654230340076722</v>
      </c>
      <c r="F13" s="488">
        <v>133.40180769175581</v>
      </c>
      <c r="G13" s="241"/>
      <c r="H13" s="253">
        <v>108.01469448943408</v>
      </c>
      <c r="I13" s="240">
        <v>75449.899999999994</v>
      </c>
      <c r="J13" s="240">
        <f t="shared" si="0"/>
        <v>75572.699999999953</v>
      </c>
      <c r="K13" s="240">
        <v>151022.59999999995</v>
      </c>
      <c r="O13" s="251"/>
    </row>
    <row r="14" spans="1:15" ht="24.95" customHeight="1">
      <c r="A14" s="160"/>
      <c r="B14" s="166" t="s">
        <v>166</v>
      </c>
      <c r="C14" s="486">
        <v>4440866.3363284003</v>
      </c>
      <c r="D14" s="487">
        <v>4560260.5999999996</v>
      </c>
      <c r="E14" s="488">
        <v>103.61890615294099</v>
      </c>
      <c r="F14" s="488">
        <v>124.35164209366857</v>
      </c>
      <c r="G14" s="241"/>
      <c r="H14" s="253">
        <v>111.51575936590972</v>
      </c>
      <c r="I14" s="240">
        <v>2884888.8999999994</v>
      </c>
      <c r="J14" s="240">
        <f t="shared" si="0"/>
        <v>3231943.5000000009</v>
      </c>
      <c r="K14" s="240">
        <v>6116832.4000000004</v>
      </c>
      <c r="O14" s="251"/>
    </row>
    <row r="15" spans="1:15" ht="24.95" customHeight="1">
      <c r="B15" s="166" t="s">
        <v>167</v>
      </c>
      <c r="C15" s="486">
        <v>463445.5</v>
      </c>
      <c r="D15" s="487">
        <v>526811.5</v>
      </c>
      <c r="E15" s="488">
        <v>88.865399586588268</v>
      </c>
      <c r="F15" s="488">
        <v>143.58214365532316</v>
      </c>
      <c r="G15" s="241"/>
      <c r="H15" s="253">
        <v>105.16353901303819</v>
      </c>
      <c r="I15" s="240">
        <v>458898.60000000009</v>
      </c>
      <c r="J15" s="240">
        <f t="shared" si="0"/>
        <v>462756.09999999974</v>
      </c>
      <c r="K15" s="240">
        <v>921654.69999999984</v>
      </c>
      <c r="O15" s="251"/>
    </row>
    <row r="16" spans="1:15" ht="35.1" customHeight="1">
      <c r="B16" s="167" t="s">
        <v>168</v>
      </c>
      <c r="C16" s="486">
        <v>650670.72</v>
      </c>
      <c r="D16" s="487">
        <v>762257.64</v>
      </c>
      <c r="E16" s="488">
        <v>89.638894808907096</v>
      </c>
      <c r="F16" s="488">
        <v>138.85579598958969</v>
      </c>
      <c r="G16" s="241"/>
      <c r="H16" s="253">
        <v>106.63859949240712</v>
      </c>
      <c r="I16" s="240">
        <v>560495.60000000009</v>
      </c>
      <c r="J16" s="240">
        <f t="shared" si="0"/>
        <v>580576.39999999991</v>
      </c>
      <c r="K16" s="240">
        <v>1141072</v>
      </c>
      <c r="O16" s="251"/>
    </row>
    <row r="17" spans="2:15" ht="24.95" customHeight="1">
      <c r="B17" s="166" t="s">
        <v>169</v>
      </c>
      <c r="C17" s="486">
        <v>907160.23</v>
      </c>
      <c r="D17" s="487">
        <v>1184295</v>
      </c>
      <c r="E17" s="488">
        <v>94.20472543809403</v>
      </c>
      <c r="F17" s="488">
        <v>158.7046440903008</v>
      </c>
      <c r="G17" s="241"/>
      <c r="H17" s="253">
        <v>107.20381546344542</v>
      </c>
      <c r="I17" s="240">
        <v>838772.60000000009</v>
      </c>
      <c r="J17" s="240">
        <f t="shared" si="0"/>
        <v>835404.10000000009</v>
      </c>
      <c r="K17" s="240">
        <v>1674176.7000000002</v>
      </c>
      <c r="O17" s="251"/>
    </row>
    <row r="18" spans="2:15" ht="24.95" customHeight="1">
      <c r="B18" s="166" t="s">
        <v>170</v>
      </c>
      <c r="C18" s="486">
        <v>113407.69</v>
      </c>
      <c r="D18" s="487">
        <v>143956.45000000001</v>
      </c>
      <c r="E18" s="488">
        <v>103.73672964236123</v>
      </c>
      <c r="F18" s="488">
        <v>129.92447660245796</v>
      </c>
      <c r="G18" s="241"/>
      <c r="H18" s="253">
        <v>111.96751336606125</v>
      </c>
      <c r="I18" s="240">
        <v>82400</v>
      </c>
      <c r="J18" s="240">
        <f t="shared" si="0"/>
        <v>82270.800000000017</v>
      </c>
      <c r="K18" s="240">
        <v>164670.80000000002</v>
      </c>
      <c r="O18" s="251"/>
    </row>
    <row r="19" spans="2:15" ht="24.95" customHeight="1">
      <c r="B19" s="167" t="s">
        <v>171</v>
      </c>
      <c r="C19" s="486">
        <v>98379</v>
      </c>
      <c r="D19" s="487">
        <v>103503.36</v>
      </c>
      <c r="E19" s="488">
        <v>78.810887196264986</v>
      </c>
      <c r="F19" s="488">
        <v>130.72897668426504</v>
      </c>
      <c r="G19" s="241"/>
      <c r="H19" s="253">
        <v>103.84802258757642</v>
      </c>
      <c r="I19" s="240">
        <v>122159.20000000001</v>
      </c>
      <c r="J19" s="240">
        <f t="shared" si="0"/>
        <v>122966.70000000001</v>
      </c>
      <c r="K19" s="240">
        <v>245125.90000000002</v>
      </c>
      <c r="O19" s="251"/>
    </row>
    <row r="20" spans="2:15" ht="24.95" customHeight="1">
      <c r="B20" s="168" t="s">
        <v>172</v>
      </c>
      <c r="C20" s="486">
        <v>1412577.76</v>
      </c>
      <c r="D20" s="487">
        <v>1465541.12</v>
      </c>
      <c r="E20" s="488">
        <v>101.74512710886231</v>
      </c>
      <c r="F20" s="488">
        <v>133.19179198052501</v>
      </c>
      <c r="G20" s="241"/>
      <c r="H20" s="253">
        <v>110.48519654547351</v>
      </c>
      <c r="I20" s="240">
        <v>1159407.4000000001</v>
      </c>
      <c r="J20" s="240">
        <f t="shared" si="0"/>
        <v>1143970.4999999998</v>
      </c>
      <c r="K20" s="240">
        <v>2303377.9</v>
      </c>
      <c r="O20" s="251"/>
    </row>
    <row r="21" spans="2:15" ht="35.1" customHeight="1">
      <c r="B21" s="139" t="s">
        <v>173</v>
      </c>
      <c r="C21" s="486">
        <v>172941.44</v>
      </c>
      <c r="D21" s="487">
        <v>193217.96</v>
      </c>
      <c r="E21" s="488">
        <v>89.280327258666631</v>
      </c>
      <c r="F21" s="488">
        <v>137.58915226043231</v>
      </c>
      <c r="G21" s="241"/>
      <c r="H21" s="253">
        <v>108.99162572945174</v>
      </c>
      <c r="I21" s="240">
        <v>181732.09999999998</v>
      </c>
      <c r="J21" s="240">
        <f t="shared" si="0"/>
        <v>182239.89999999997</v>
      </c>
      <c r="K21" s="240">
        <v>363971.99999999994</v>
      </c>
      <c r="O21" s="251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topLeftCell="A16" workbookViewId="0">
      <selection activeCell="D23" sqref="D23"/>
    </sheetView>
  </sheetViews>
  <sheetFormatPr defaultColWidth="8" defaultRowHeight="21" customHeight="1"/>
  <cols>
    <col min="1" max="1" width="35.25" style="306" customWidth="1"/>
    <col min="2" max="3" width="11.375" style="306" customWidth="1"/>
    <col min="4" max="4" width="12.625" style="306" customWidth="1"/>
    <col min="5" max="5" width="11.125" style="306" customWidth="1"/>
    <col min="6" max="6" width="12.625" style="306" customWidth="1"/>
    <col min="7" max="16384" width="8" style="306"/>
  </cols>
  <sheetData>
    <row r="1" spans="1:12" s="27" customFormat="1" ht="21" customHeight="1">
      <c r="A1" s="673" t="s">
        <v>385</v>
      </c>
      <c r="B1" s="673"/>
      <c r="C1" s="673"/>
      <c r="D1" s="673"/>
      <c r="E1" s="673"/>
      <c r="F1" s="673"/>
    </row>
    <row r="3" spans="1:12" ht="21" customHeight="1">
      <c r="A3" s="307"/>
      <c r="B3" s="307"/>
      <c r="C3" s="307"/>
      <c r="D3" s="307"/>
      <c r="E3" s="27"/>
      <c r="F3" s="308" t="s">
        <v>75</v>
      </c>
    </row>
    <row r="4" spans="1:12" ht="20.100000000000001" customHeight="1">
      <c r="A4" s="27"/>
      <c r="B4" s="155" t="s">
        <v>89</v>
      </c>
      <c r="C4" s="155" t="s">
        <v>89</v>
      </c>
      <c r="D4" s="155" t="s">
        <v>230</v>
      </c>
      <c r="E4" s="155" t="s">
        <v>215</v>
      </c>
      <c r="F4" s="155" t="s">
        <v>216</v>
      </c>
    </row>
    <row r="5" spans="1:12" ht="20.100000000000001" customHeight="1">
      <c r="A5" s="27"/>
      <c r="B5" s="158" t="s">
        <v>123</v>
      </c>
      <c r="C5" s="158" t="s">
        <v>123</v>
      </c>
      <c r="D5" s="158" t="s">
        <v>5</v>
      </c>
      <c r="E5" s="158" t="s">
        <v>232</v>
      </c>
      <c r="F5" s="158" t="s">
        <v>9</v>
      </c>
    </row>
    <row r="6" spans="1:12" ht="20.100000000000001" customHeight="1">
      <c r="A6" s="27"/>
      <c r="B6" s="159">
        <v>2022</v>
      </c>
      <c r="C6" s="159">
        <v>2021</v>
      </c>
      <c r="D6" s="159" t="s">
        <v>313</v>
      </c>
      <c r="E6" s="159" t="s">
        <v>231</v>
      </c>
      <c r="F6" s="159" t="s">
        <v>62</v>
      </c>
    </row>
    <row r="7" spans="1:12" ht="31.5">
      <c r="A7" s="450" t="s">
        <v>303</v>
      </c>
      <c r="B7" s="494">
        <v>19018137.822823003</v>
      </c>
      <c r="C7" s="494">
        <v>17172123.558343999</v>
      </c>
      <c r="D7" s="495">
        <f>+B7/C7*100</f>
        <v>110.75006395223623</v>
      </c>
      <c r="E7" s="495">
        <v>100</v>
      </c>
      <c r="F7" s="495">
        <v>100</v>
      </c>
      <c r="K7" s="535"/>
      <c r="L7" s="535"/>
    </row>
    <row r="8" spans="1:12" ht="24.95" customHeight="1">
      <c r="A8" s="515" t="s">
        <v>217</v>
      </c>
      <c r="B8" s="494">
        <v>16019222.123768</v>
      </c>
      <c r="C8" s="494">
        <v>14477931.264477</v>
      </c>
      <c r="D8" s="495">
        <f t="shared" ref="D8:D24" si="0">+B8/C8*100</f>
        <v>110.64579483860865</v>
      </c>
      <c r="E8" s="495">
        <f>+B8/$B$7*100</f>
        <v>84.231286327854306</v>
      </c>
      <c r="F8" s="495">
        <f>+C8/$C$7*100</f>
        <v>84.310663240261391</v>
      </c>
      <c r="K8" s="536"/>
      <c r="L8" s="535"/>
    </row>
    <row r="9" spans="1:12" ht="18.75" customHeight="1">
      <c r="A9" s="516" t="s">
        <v>304</v>
      </c>
      <c r="B9" s="496">
        <v>105406.757079</v>
      </c>
      <c r="C9" s="496">
        <v>105506.073493</v>
      </c>
      <c r="D9" s="497">
        <f>+B9/C9*100</f>
        <v>99.905866638088298</v>
      </c>
      <c r="E9" s="497">
        <f>+B9/$B$7*100</f>
        <v>0.55424331267862115</v>
      </c>
      <c r="F9" s="497">
        <f t="shared" ref="F9:F24" si="1">+C9/$C$7*100</f>
        <v>0.61440318161311036</v>
      </c>
      <c r="K9" s="536"/>
      <c r="L9" s="535"/>
    </row>
    <row r="10" spans="1:12" ht="18.75" customHeight="1">
      <c r="A10" s="517" t="s">
        <v>218</v>
      </c>
      <c r="B10" s="496">
        <v>11510323.595387001</v>
      </c>
      <c r="C10" s="496">
        <v>10938480.750848999</v>
      </c>
      <c r="D10" s="497">
        <f t="shared" si="0"/>
        <v>105.22780866523551</v>
      </c>
      <c r="E10" s="497">
        <f t="shared" ref="E10:E24" si="2">+B10/$B$7*100</f>
        <v>60.52287401963121</v>
      </c>
      <c r="F10" s="497">
        <f t="shared" si="1"/>
        <v>63.699056867861579</v>
      </c>
      <c r="H10" s="520"/>
      <c r="K10" s="536"/>
      <c r="L10" s="535"/>
    </row>
    <row r="11" spans="1:12" ht="31.5">
      <c r="A11" s="517" t="s">
        <v>219</v>
      </c>
      <c r="B11" s="496">
        <v>774509.49396999995</v>
      </c>
      <c r="C11" s="496">
        <v>685194.90595599997</v>
      </c>
      <c r="D11" s="497">
        <f t="shared" si="0"/>
        <v>113.03491710718225</v>
      </c>
      <c r="E11" s="497">
        <f t="shared" si="2"/>
        <v>4.072478079533834</v>
      </c>
      <c r="F11" s="497">
        <f t="shared" si="1"/>
        <v>3.9901582563623075</v>
      </c>
      <c r="K11" s="536"/>
      <c r="L11" s="535"/>
    </row>
    <row r="12" spans="1:12" ht="18" customHeight="1">
      <c r="A12" s="517" t="s">
        <v>220</v>
      </c>
      <c r="B12" s="496">
        <v>694616.06324199995</v>
      </c>
      <c r="C12" s="496">
        <v>575402.91096799995</v>
      </c>
      <c r="D12" s="497">
        <f t="shared" si="0"/>
        <v>120.7182045835409</v>
      </c>
      <c r="E12" s="497">
        <f t="shared" si="2"/>
        <v>3.652387366803155</v>
      </c>
      <c r="F12" s="497">
        <f t="shared" si="1"/>
        <v>3.3507964755378752</v>
      </c>
      <c r="K12" s="536"/>
      <c r="L12" s="535"/>
    </row>
    <row r="13" spans="1:12" ht="18" customHeight="1">
      <c r="A13" s="517" t="s">
        <v>221</v>
      </c>
      <c r="B13" s="496">
        <v>202054.326539</v>
      </c>
      <c r="C13" s="496">
        <v>217860.89533100001</v>
      </c>
      <c r="D13" s="497">
        <f t="shared" si="0"/>
        <v>92.744650769939781</v>
      </c>
      <c r="E13" s="497">
        <f t="shared" si="2"/>
        <v>1.0624296049454518</v>
      </c>
      <c r="F13" s="497">
        <f t="shared" si="1"/>
        <v>1.2686893067755769</v>
      </c>
      <c r="K13" s="536"/>
      <c r="L13" s="535"/>
    </row>
    <row r="14" spans="1:12" ht="18" customHeight="1">
      <c r="A14" s="517" t="s">
        <v>222</v>
      </c>
      <c r="B14" s="496">
        <v>327398.39681499999</v>
      </c>
      <c r="C14" s="496">
        <v>310671.69657999999</v>
      </c>
      <c r="D14" s="497">
        <f t="shared" si="0"/>
        <v>105.38404380544939</v>
      </c>
      <c r="E14" s="497">
        <f t="shared" si="2"/>
        <v>1.7215060689175394</v>
      </c>
      <c r="F14" s="497">
        <f t="shared" si="1"/>
        <v>1.8091629467052339</v>
      </c>
      <c r="K14" s="536"/>
      <c r="L14" s="535"/>
    </row>
    <row r="15" spans="1:12" s="449" customFormat="1" ht="18.75" customHeight="1">
      <c r="A15" s="517" t="s">
        <v>305</v>
      </c>
      <c r="B15" s="498">
        <v>275714.97312699998</v>
      </c>
      <c r="C15" s="498">
        <v>257890.48543199999</v>
      </c>
      <c r="D15" s="499">
        <f t="shared" si="0"/>
        <v>106.91164998396185</v>
      </c>
      <c r="E15" s="499">
        <f t="shared" si="2"/>
        <v>1.4497474763071916</v>
      </c>
      <c r="F15" s="499">
        <f t="shared" si="1"/>
        <v>1.5017972853257864</v>
      </c>
      <c r="K15" s="535"/>
      <c r="L15" s="535"/>
    </row>
    <row r="16" spans="1:12" ht="19.5" customHeight="1">
      <c r="A16" s="517" t="s">
        <v>223</v>
      </c>
      <c r="B16" s="496">
        <v>2260299.901883</v>
      </c>
      <c r="C16" s="496">
        <v>1456946.5820480001</v>
      </c>
      <c r="D16" s="497">
        <f t="shared" si="0"/>
        <v>155.13951779246037</v>
      </c>
      <c r="E16" s="497">
        <f t="shared" si="2"/>
        <v>11.884969616586188</v>
      </c>
      <c r="F16" s="497">
        <f t="shared" si="1"/>
        <v>8.4843704804352189</v>
      </c>
      <c r="K16" s="536"/>
      <c r="L16" s="535"/>
    </row>
    <row r="17" spans="1:12" ht="31.5">
      <c r="A17" s="517" t="s">
        <v>224</v>
      </c>
      <c r="B17" s="496">
        <v>11534.191665</v>
      </c>
      <c r="C17" s="496">
        <v>11260.340964000001</v>
      </c>
      <c r="D17" s="497">
        <f t="shared" si="0"/>
        <v>102.43199297317476</v>
      </c>
      <c r="E17" s="497">
        <f t="shared" si="2"/>
        <v>6.0648375632014931E-2</v>
      </c>
      <c r="F17" s="497">
        <f t="shared" si="1"/>
        <v>6.5573374927928238E-2</v>
      </c>
      <c r="K17" s="536"/>
      <c r="L17" s="535"/>
    </row>
    <row r="18" spans="1:12" ht="17.25" customHeight="1">
      <c r="A18" s="517" t="s">
        <v>225</v>
      </c>
      <c r="B18" s="496">
        <v>6990.6769000000004</v>
      </c>
      <c r="C18" s="496">
        <v>2922.907029</v>
      </c>
      <c r="D18" s="497">
        <f t="shared" si="0"/>
        <v>239.16863693032639</v>
      </c>
      <c r="E18" s="497">
        <f t="shared" si="2"/>
        <v>3.6757946362186593E-2</v>
      </c>
      <c r="F18" s="497">
        <f t="shared" si="1"/>
        <v>1.7021232225991924E-2</v>
      </c>
      <c r="K18" s="536"/>
      <c r="L18" s="535"/>
    </row>
    <row r="19" spans="1:12" ht="17.25" customHeight="1">
      <c r="A19" s="517" t="s">
        <v>226</v>
      </c>
      <c r="B19" s="496">
        <v>118947.46591699999</v>
      </c>
      <c r="C19" s="496">
        <v>126736.327217</v>
      </c>
      <c r="D19" s="497">
        <f t="shared" si="0"/>
        <v>93.854278823573779</v>
      </c>
      <c r="E19" s="497">
        <f t="shared" si="2"/>
        <v>0.62544223322566994</v>
      </c>
      <c r="F19" s="497">
        <f t="shared" si="1"/>
        <v>0.73803526271168918</v>
      </c>
      <c r="K19" s="536"/>
      <c r="L19" s="535"/>
    </row>
    <row r="20" spans="1:12" ht="31.5">
      <c r="A20" s="517" t="s">
        <v>227</v>
      </c>
      <c r="B20" s="496">
        <v>7141.254371</v>
      </c>
      <c r="C20" s="496">
        <v>44613.844131999998</v>
      </c>
      <c r="D20" s="497">
        <f t="shared" si="0"/>
        <v>16.006812481504635</v>
      </c>
      <c r="E20" s="497">
        <f t="shared" si="2"/>
        <v>3.7549703538429666E-2</v>
      </c>
      <c r="F20" s="497">
        <f t="shared" si="1"/>
        <v>0.25980388494422385</v>
      </c>
      <c r="K20" s="536"/>
      <c r="L20" s="535"/>
    </row>
    <row r="21" spans="1:12" ht="47.25">
      <c r="A21" s="517" t="s">
        <v>306</v>
      </c>
      <c r="B21" s="496">
        <v>0</v>
      </c>
      <c r="C21" s="496">
        <v>2334.0299100000002</v>
      </c>
      <c r="D21" s="497">
        <f t="shared" si="0"/>
        <v>0</v>
      </c>
      <c r="E21" s="497">
        <f>+B21/$B$7*100</f>
        <v>0</v>
      </c>
      <c r="F21" s="497">
        <f t="shared" si="1"/>
        <v>1.359197016064962E-2</v>
      </c>
      <c r="K21" s="536"/>
      <c r="L21" s="535"/>
    </row>
    <row r="22" spans="1:12" ht="15.75">
      <c r="A22" s="518" t="s">
        <v>228</v>
      </c>
      <c r="B22" s="493"/>
      <c r="C22" s="493"/>
      <c r="D22" s="493">
        <v>0</v>
      </c>
      <c r="E22" s="493">
        <v>0</v>
      </c>
      <c r="F22" s="493">
        <v>0</v>
      </c>
      <c r="K22" s="536"/>
      <c r="L22" s="535"/>
    </row>
    <row r="23" spans="1:12" ht="31.5">
      <c r="A23" s="518" t="s">
        <v>229</v>
      </c>
      <c r="B23" s="493">
        <v>2979070.7328349999</v>
      </c>
      <c r="C23" s="493">
        <v>2588179.3241249998</v>
      </c>
      <c r="D23" s="495">
        <f t="shared" ref="D23" si="3">+B23/C23*100</f>
        <v>115.10294920705122</v>
      </c>
      <c r="E23" s="495">
        <f t="shared" ref="E23" si="4">+B23/$B$7*100</f>
        <v>15.664366094034301</v>
      </c>
      <c r="F23" s="495">
        <f t="shared" ref="F23" si="5">+C23/$C$7*100</f>
        <v>15.071981722769481</v>
      </c>
      <c r="K23" s="536"/>
      <c r="L23" s="535"/>
    </row>
    <row r="24" spans="1:12" ht="39.75" customHeight="1">
      <c r="A24" s="517" t="s">
        <v>307</v>
      </c>
      <c r="B24" s="496">
        <v>2979070.7328349999</v>
      </c>
      <c r="C24" s="496">
        <v>2588179.3241249998</v>
      </c>
      <c r="D24" s="497">
        <f t="shared" si="0"/>
        <v>115.10294920705122</v>
      </c>
      <c r="E24" s="497">
        <f t="shared" si="2"/>
        <v>15.664366094034301</v>
      </c>
      <c r="F24" s="497">
        <f t="shared" si="1"/>
        <v>15.071981722769481</v>
      </c>
      <c r="K24" s="536"/>
      <c r="L24" s="535"/>
    </row>
    <row r="25" spans="1:12" ht="18" customHeight="1">
      <c r="A25" s="517" t="s">
        <v>308</v>
      </c>
      <c r="B25" s="496">
        <v>2181987.1159049999</v>
      </c>
      <c r="C25" s="496">
        <v>1328604.1503699999</v>
      </c>
      <c r="D25" s="497">
        <f t="shared" ref="D25:D28" si="6">+B25/C25*100</f>
        <v>164.23154445944968</v>
      </c>
      <c r="E25" s="497">
        <f t="shared" ref="E25:E28" si="7">+B25/$B$7*100</f>
        <v>11.473190152647192</v>
      </c>
      <c r="F25" s="497">
        <f t="shared" ref="F25:F28" si="8">+C25/$C$7*100</f>
        <v>7.7369822425044585</v>
      </c>
      <c r="K25" s="536"/>
      <c r="L25" s="535"/>
    </row>
    <row r="26" spans="1:12" ht="18.75" customHeight="1">
      <c r="A26" s="518" t="s">
        <v>309</v>
      </c>
      <c r="B26" s="493">
        <v>0</v>
      </c>
      <c r="C26" s="493">
        <v>0</v>
      </c>
      <c r="D26" s="493">
        <v>0</v>
      </c>
      <c r="E26" s="493">
        <v>0</v>
      </c>
      <c r="F26" s="492">
        <f t="shared" si="8"/>
        <v>0</v>
      </c>
      <c r="K26" s="536"/>
      <c r="L26" s="535"/>
    </row>
    <row r="27" spans="1:12" ht="19.5" customHeight="1">
      <c r="A27" s="519" t="s">
        <v>310</v>
      </c>
      <c r="B27" s="500">
        <v>19794.127420000001</v>
      </c>
      <c r="C27" s="500">
        <v>6012.9697420000002</v>
      </c>
      <c r="D27" s="495">
        <f t="shared" si="6"/>
        <v>329.19053760972673</v>
      </c>
      <c r="E27" s="495">
        <f t="shared" si="7"/>
        <v>0.10408026066698159</v>
      </c>
      <c r="F27" s="495">
        <f t="shared" si="8"/>
        <v>3.5015877457265761E-2</v>
      </c>
      <c r="K27" s="536"/>
      <c r="L27" s="535"/>
    </row>
    <row r="28" spans="1:12" ht="31.5">
      <c r="A28" s="584" t="s">
        <v>311</v>
      </c>
      <c r="B28" s="493">
        <v>0</v>
      </c>
      <c r="C28" s="500">
        <v>100000</v>
      </c>
      <c r="D28" s="495">
        <f t="shared" si="6"/>
        <v>0</v>
      </c>
      <c r="E28" s="495">
        <f t="shared" si="7"/>
        <v>0</v>
      </c>
      <c r="F28" s="495">
        <f t="shared" si="8"/>
        <v>0.58233915951186843</v>
      </c>
      <c r="K28" s="536"/>
      <c r="L28" s="535"/>
    </row>
    <row r="29" spans="1:12" ht="31.5">
      <c r="A29" s="583" t="s">
        <v>387</v>
      </c>
      <c r="B29" s="500">
        <v>50.838799999999999</v>
      </c>
      <c r="C29" s="493">
        <v>0</v>
      </c>
      <c r="D29" s="493">
        <v>0</v>
      </c>
      <c r="E29" s="493">
        <v>0</v>
      </c>
      <c r="F29" s="493">
        <v>0</v>
      </c>
      <c r="K29" s="536"/>
      <c r="L29" s="535"/>
    </row>
    <row r="30" spans="1:12" ht="20.100000000000001" customHeight="1">
      <c r="A30" s="27"/>
      <c r="B30" s="27"/>
      <c r="C30" s="27"/>
      <c r="D30" s="27"/>
      <c r="E30" s="27"/>
      <c r="F30" s="27"/>
    </row>
    <row r="31" spans="1:12" ht="15.75" customHeight="1">
      <c r="A31" s="491" t="s">
        <v>324</v>
      </c>
      <c r="B31" s="490"/>
      <c r="C31" s="490"/>
      <c r="D31" s="490"/>
      <c r="E31" s="490"/>
      <c r="F31" s="490"/>
    </row>
    <row r="32" spans="1:12" ht="20.100000000000001" customHeight="1">
      <c r="A32" s="27"/>
      <c r="B32" s="27"/>
      <c r="C32" s="27"/>
      <c r="D32" s="27"/>
      <c r="E32" s="27"/>
      <c r="F32" s="27"/>
    </row>
    <row r="33" spans="1:6" ht="20.100000000000001" customHeight="1">
      <c r="A33" s="27"/>
      <c r="B33" s="27"/>
      <c r="C33" s="27"/>
      <c r="D33" s="27"/>
      <c r="E33" s="27"/>
      <c r="F33" s="27"/>
    </row>
    <row r="34" spans="1:6" ht="20.100000000000001" customHeight="1">
      <c r="A34" s="27"/>
      <c r="B34" s="27"/>
      <c r="C34" s="27"/>
      <c r="D34" s="27"/>
      <c r="E34" s="27"/>
      <c r="F34" s="27"/>
    </row>
    <row r="35" spans="1:6" ht="20.100000000000001" customHeight="1">
      <c r="A35" s="27"/>
      <c r="B35" s="27"/>
      <c r="C35" s="27"/>
      <c r="D35" s="27"/>
      <c r="E35" s="27"/>
      <c r="F35" s="27"/>
    </row>
    <row r="36" spans="1:6" ht="20.100000000000001" customHeight="1">
      <c r="A36" s="27"/>
      <c r="B36" s="27"/>
      <c r="C36" s="27"/>
      <c r="D36" s="27"/>
      <c r="E36" s="27"/>
      <c r="F36" s="27"/>
    </row>
    <row r="37" spans="1:6" ht="20.100000000000001" customHeight="1">
      <c r="A37" s="27"/>
      <c r="B37" s="27"/>
      <c r="C37" s="27"/>
      <c r="D37" s="27"/>
      <c r="E37" s="27"/>
      <c r="F37" s="27"/>
    </row>
    <row r="38" spans="1:6" ht="20.100000000000001" customHeight="1">
      <c r="A38" s="27"/>
      <c r="B38" s="27"/>
      <c r="C38" s="27"/>
      <c r="D38" s="27"/>
      <c r="E38" s="27"/>
      <c r="F38" s="27"/>
    </row>
    <row r="39" spans="1:6" ht="20.100000000000001" customHeight="1">
      <c r="A39" s="27"/>
      <c r="B39" s="27"/>
      <c r="C39" s="27"/>
      <c r="D39" s="27"/>
      <c r="E39" s="27"/>
      <c r="F39" s="27"/>
    </row>
    <row r="40" spans="1:6" ht="20.100000000000001" customHeight="1">
      <c r="A40" s="27"/>
      <c r="B40" s="27"/>
      <c r="C40" s="27"/>
      <c r="D40" s="27"/>
      <c r="E40" s="27"/>
      <c r="F40" s="27"/>
    </row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2"/>
  <sheetViews>
    <sheetView workbookViewId="0">
      <selection activeCell="F10" sqref="F10:F14"/>
    </sheetView>
  </sheetViews>
  <sheetFormatPr defaultColWidth="7" defaultRowHeight="15.75"/>
  <cols>
    <col min="1" max="1" width="2.625" style="150" customWidth="1"/>
    <col min="2" max="2" width="26.625" style="150" customWidth="1"/>
    <col min="3" max="5" width="9.625" style="150" customWidth="1"/>
    <col min="6" max="7" width="12.625" style="150" customWidth="1"/>
    <col min="8" max="10" width="11.75" style="150" customWidth="1"/>
    <col min="11" max="11" width="8.875" style="150" bestFit="1" customWidth="1"/>
    <col min="12" max="12" width="7.875" style="150" bestFit="1" customWidth="1"/>
    <col min="13" max="16384" width="7" style="150"/>
  </cols>
  <sheetData>
    <row r="1" spans="1:12" ht="20.100000000000001" customHeight="1">
      <c r="A1" s="705" t="s">
        <v>381</v>
      </c>
      <c r="B1" s="705"/>
      <c r="C1" s="705"/>
      <c r="D1" s="705"/>
      <c r="E1" s="705"/>
      <c r="F1" s="705"/>
      <c r="G1" s="705"/>
    </row>
    <row r="2" spans="1:12" ht="20.100000000000001" customHeight="1">
      <c r="A2" s="705" t="s">
        <v>367</v>
      </c>
      <c r="B2" s="705"/>
      <c r="C2" s="705"/>
      <c r="D2" s="705"/>
      <c r="E2" s="705"/>
      <c r="F2" s="705"/>
      <c r="G2" s="705"/>
    </row>
    <row r="3" spans="1:12" ht="15" customHeight="1">
      <c r="A3" s="148"/>
      <c r="B3" s="149"/>
      <c r="C3" s="149"/>
      <c r="D3" s="149"/>
      <c r="E3" s="149"/>
    </row>
    <row r="4" spans="1:12" ht="15" customHeight="1">
      <c r="A4" s="152"/>
      <c r="B4" s="152"/>
      <c r="G4" s="153" t="s">
        <v>73</v>
      </c>
    </row>
    <row r="5" spans="1:12" s="154" customFormat="1" ht="20.100000000000001" customHeight="1">
      <c r="C5" s="155" t="s">
        <v>3</v>
      </c>
      <c r="D5" s="155" t="s">
        <v>11</v>
      </c>
      <c r="E5" s="155" t="s">
        <v>11</v>
      </c>
      <c r="F5" s="95" t="s">
        <v>93</v>
      </c>
      <c r="G5" s="95" t="s">
        <v>127</v>
      </c>
      <c r="H5" s="156"/>
      <c r="I5" s="157"/>
    </row>
    <row r="6" spans="1:12" s="154" customFormat="1" ht="20.100000000000001" customHeight="1">
      <c r="C6" s="158" t="s">
        <v>90</v>
      </c>
      <c r="D6" s="158" t="s">
        <v>92</v>
      </c>
      <c r="E6" s="158" t="s">
        <v>89</v>
      </c>
      <c r="F6" s="98" t="s">
        <v>329</v>
      </c>
      <c r="G6" s="98" t="s">
        <v>329</v>
      </c>
      <c r="H6" s="156"/>
      <c r="I6" s="157"/>
    </row>
    <row r="7" spans="1:12" s="154" customFormat="1" ht="20.100000000000001" customHeight="1">
      <c r="C7" s="158" t="s">
        <v>13</v>
      </c>
      <c r="D7" s="158" t="s">
        <v>13</v>
      </c>
      <c r="E7" s="158" t="s">
        <v>123</v>
      </c>
      <c r="F7" s="98" t="s">
        <v>5</v>
      </c>
      <c r="G7" s="98" t="s">
        <v>5</v>
      </c>
      <c r="H7" s="156"/>
      <c r="I7" s="157"/>
    </row>
    <row r="8" spans="1:12" s="154" customFormat="1" ht="20.100000000000001" customHeight="1">
      <c r="C8" s="159">
        <v>2022</v>
      </c>
      <c r="D8" s="159">
        <v>2022</v>
      </c>
      <c r="E8" s="159">
        <v>2022</v>
      </c>
      <c r="F8" s="125" t="s">
        <v>59</v>
      </c>
      <c r="G8" s="125" t="s">
        <v>59</v>
      </c>
      <c r="H8" s="156"/>
      <c r="I8" s="157"/>
    </row>
    <row r="9" spans="1:12" s="154" customFormat="1" ht="20.100000000000001" customHeight="1">
      <c r="A9" s="160"/>
      <c r="C9" s="151"/>
      <c r="D9" s="151"/>
      <c r="E9" s="151"/>
      <c r="G9" s="151"/>
      <c r="H9" s="156"/>
      <c r="I9" s="156"/>
      <c r="J9" s="157"/>
    </row>
    <row r="10" spans="1:12" s="147" customFormat="1" ht="27.75" customHeight="1">
      <c r="A10" s="147" t="s">
        <v>81</v>
      </c>
      <c r="C10" s="350">
        <v>324121.75</v>
      </c>
      <c r="D10" s="350">
        <v>347823.25</v>
      </c>
      <c r="E10" s="350">
        <v>1902697.0899999999</v>
      </c>
      <c r="F10" s="351">
        <v>154.03195307255049</v>
      </c>
      <c r="G10" s="351">
        <v>119.69428433912354</v>
      </c>
      <c r="H10" s="156"/>
      <c r="I10" s="361"/>
      <c r="J10" s="240"/>
      <c r="K10" s="344"/>
      <c r="L10" s="344"/>
    </row>
    <row r="11" spans="1:12" s="147" customFormat="1" ht="27.75" customHeight="1">
      <c r="A11" s="163"/>
      <c r="B11" s="164" t="s">
        <v>71</v>
      </c>
      <c r="C11" s="352">
        <v>32110</v>
      </c>
      <c r="D11" s="352">
        <v>34258</v>
      </c>
      <c r="E11" s="352">
        <v>165726.26</v>
      </c>
      <c r="F11" s="353">
        <v>211.83658073572062</v>
      </c>
      <c r="G11" s="353">
        <v>132.77475291946007</v>
      </c>
      <c r="H11" s="156"/>
      <c r="I11" s="361"/>
      <c r="J11" s="240"/>
      <c r="K11" s="344"/>
      <c r="L11" s="344"/>
    </row>
    <row r="12" spans="1:12" s="154" customFormat="1" ht="27.75" customHeight="1">
      <c r="A12" s="160"/>
      <c r="B12" s="154" t="s">
        <v>72</v>
      </c>
      <c r="C12" s="352">
        <v>292011.75</v>
      </c>
      <c r="D12" s="352">
        <v>313565.25</v>
      </c>
      <c r="E12" s="352">
        <v>1736970.83</v>
      </c>
      <c r="F12" s="353">
        <v>149.57284017162712</v>
      </c>
      <c r="G12" s="353">
        <v>118.57968979114126</v>
      </c>
      <c r="H12" s="156"/>
      <c r="I12" s="361"/>
      <c r="J12" s="240"/>
      <c r="K12" s="344"/>
      <c r="L12" s="344"/>
    </row>
    <row r="13" spans="1:12" ht="27.75" customHeight="1">
      <c r="A13" s="169" t="s">
        <v>82</v>
      </c>
      <c r="B13" s="169"/>
      <c r="C13" s="354">
        <v>3843</v>
      </c>
      <c r="D13" s="354">
        <v>4190</v>
      </c>
      <c r="E13" s="354">
        <v>16033</v>
      </c>
      <c r="F13" s="351">
        <v>327.80472539508685</v>
      </c>
      <c r="G13" s="351">
        <v>50.128345823992696</v>
      </c>
      <c r="H13" s="156"/>
      <c r="I13" s="361"/>
      <c r="J13" s="240"/>
      <c r="K13" s="344"/>
      <c r="L13" s="344"/>
    </row>
    <row r="14" spans="1:12" ht="27.75" customHeight="1">
      <c r="A14" s="169" t="s">
        <v>83</v>
      </c>
      <c r="B14" s="169"/>
      <c r="C14" s="354">
        <v>206140</v>
      </c>
      <c r="D14" s="354">
        <v>210984</v>
      </c>
      <c r="E14" s="354">
        <v>1181986.8</v>
      </c>
      <c r="F14" s="351">
        <v>140.13907367025499</v>
      </c>
      <c r="G14" s="351">
        <v>107.24593182240095</v>
      </c>
      <c r="H14" s="156"/>
      <c r="I14" s="361"/>
      <c r="J14" s="240"/>
      <c r="K14" s="344"/>
      <c r="L14" s="344"/>
    </row>
    <row r="15" spans="1:12" ht="24.95" customHeight="1">
      <c r="D15" s="245"/>
    </row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3"/>
  <sheetViews>
    <sheetView workbookViewId="0">
      <selection activeCell="M12" sqref="M12"/>
    </sheetView>
  </sheetViews>
  <sheetFormatPr defaultColWidth="7" defaultRowHeight="15.75"/>
  <cols>
    <col min="1" max="1" width="1.75" style="150" customWidth="1"/>
    <col min="2" max="2" width="32.625" style="150" customWidth="1"/>
    <col min="3" max="4" width="10.75" style="150" customWidth="1"/>
    <col min="5" max="5" width="12.25" style="150" customWidth="1"/>
    <col min="6" max="7" width="12.875" style="150" customWidth="1"/>
    <col min="8" max="8" width="14.625" style="150" hidden="1" customWidth="1"/>
    <col min="9" max="11" width="12.625" style="150" hidden="1" customWidth="1"/>
    <col min="12" max="12" width="7" style="150" customWidth="1"/>
    <col min="13" max="16384" width="7" style="150"/>
  </cols>
  <sheetData>
    <row r="1" spans="1:14" ht="20.100000000000001" customHeight="1">
      <c r="A1" s="705" t="s">
        <v>321</v>
      </c>
      <c r="B1" s="705"/>
      <c r="C1" s="705"/>
      <c r="D1" s="705"/>
      <c r="E1" s="705"/>
      <c r="F1" s="705"/>
      <c r="G1" s="247"/>
    </row>
    <row r="2" spans="1:14" ht="20.100000000000001" customHeight="1">
      <c r="A2" s="705" t="s">
        <v>368</v>
      </c>
      <c r="B2" s="705"/>
      <c r="C2" s="705"/>
      <c r="D2" s="705"/>
      <c r="E2" s="705"/>
      <c r="F2" s="705"/>
      <c r="G2" s="247"/>
    </row>
    <row r="3" spans="1:14" ht="15" customHeight="1"/>
    <row r="4" spans="1:14" ht="15" customHeight="1">
      <c r="F4" s="153" t="s">
        <v>73</v>
      </c>
      <c r="G4" s="153"/>
    </row>
    <row r="5" spans="1:14" ht="20.100000000000001" customHeight="1">
      <c r="A5" s="94"/>
      <c r="B5" s="94"/>
      <c r="C5" s="75" t="s">
        <v>3</v>
      </c>
      <c r="D5" s="75" t="s">
        <v>11</v>
      </c>
      <c r="E5" s="677" t="s">
        <v>126</v>
      </c>
      <c r="F5" s="677"/>
      <c r="G5" s="76"/>
    </row>
    <row r="6" spans="1:14" ht="20.100000000000001" customHeight="1">
      <c r="A6" s="96"/>
      <c r="B6" s="96"/>
      <c r="C6" s="76" t="s">
        <v>56</v>
      </c>
      <c r="D6" s="76" t="s">
        <v>16</v>
      </c>
      <c r="E6" s="76" t="s">
        <v>54</v>
      </c>
      <c r="F6" s="76" t="s">
        <v>39</v>
      </c>
      <c r="G6" s="76"/>
    </row>
    <row r="7" spans="1:14" ht="20.100000000000001" customHeight="1">
      <c r="A7" s="96"/>
      <c r="B7" s="96"/>
      <c r="C7" s="13" t="s">
        <v>329</v>
      </c>
      <c r="D7" s="13" t="s">
        <v>329</v>
      </c>
      <c r="E7" s="341" t="s">
        <v>329</v>
      </c>
      <c r="F7" s="341" t="s">
        <v>329</v>
      </c>
      <c r="G7" s="246"/>
      <c r="H7" s="252" t="s">
        <v>197</v>
      </c>
      <c r="I7" s="252" t="s">
        <v>182</v>
      </c>
      <c r="J7" s="252" t="s">
        <v>183</v>
      </c>
      <c r="K7" s="252" t="s">
        <v>193</v>
      </c>
    </row>
    <row r="8" spans="1:14" s="154" customFormat="1" ht="27.75" customHeight="1">
      <c r="A8" s="147" t="s">
        <v>81</v>
      </c>
      <c r="B8" s="147"/>
      <c r="C8" s="242">
        <v>930300.34</v>
      </c>
      <c r="D8" s="242">
        <v>972396.75</v>
      </c>
      <c r="E8" s="261">
        <v>106.54013250687935</v>
      </c>
      <c r="F8" s="263">
        <v>135.72651685427761</v>
      </c>
      <c r="G8" s="258"/>
      <c r="H8" s="260">
        <v>109.73518218467918</v>
      </c>
      <c r="I8" s="254">
        <v>813822.09999999986</v>
      </c>
      <c r="J8" s="254">
        <f>+K8-I8</f>
        <v>775808.60000000009</v>
      </c>
      <c r="K8" s="254">
        <f>+'20.DTLuutruthang'!E10/'20.DTLuutruthang'!G10%</f>
        <v>1589630.7</v>
      </c>
      <c r="N8" s="240"/>
    </row>
    <row r="9" spans="1:14" s="147" customFormat="1" ht="27.75" customHeight="1">
      <c r="A9" s="163"/>
      <c r="B9" s="164" t="s">
        <v>71</v>
      </c>
      <c r="C9" s="256">
        <v>71082.259999999995</v>
      </c>
      <c r="D9" s="256">
        <v>94644</v>
      </c>
      <c r="E9" s="262">
        <v>97.531815518700995</v>
      </c>
      <c r="F9" s="264">
        <v>182.23022344593878</v>
      </c>
      <c r="G9" s="257"/>
      <c r="H9" s="259">
        <v>109.41463995034906</v>
      </c>
      <c r="I9" s="255">
        <v>73034.10000000002</v>
      </c>
      <c r="J9" s="255">
        <f t="shared" ref="J9:J12" si="0">+K9-I9</f>
        <v>51783.5</v>
      </c>
      <c r="K9" s="255">
        <f>+'20.DTLuutruthang'!E11/'20.DTLuutruthang'!G11%</f>
        <v>124817.60000000002</v>
      </c>
      <c r="N9" s="240"/>
    </row>
    <row r="10" spans="1:14" s="147" customFormat="1" ht="27.75" customHeight="1">
      <c r="A10" s="160"/>
      <c r="B10" s="154" t="s">
        <v>72</v>
      </c>
      <c r="C10" s="256">
        <v>859218.08</v>
      </c>
      <c r="D10" s="256">
        <v>877752.75</v>
      </c>
      <c r="E10" s="262">
        <v>107.36048335191568</v>
      </c>
      <c r="F10" s="264">
        <v>132.09185437872404</v>
      </c>
      <c r="G10" s="257"/>
      <c r="H10" s="259">
        <v>109.76640986781277</v>
      </c>
      <c r="I10" s="255">
        <v>740788</v>
      </c>
      <c r="J10" s="255">
        <f t="shared" si="0"/>
        <v>724025.10000000009</v>
      </c>
      <c r="K10" s="255">
        <f>+'20.DTLuutruthang'!E12/'20.DTLuutruthang'!G12%</f>
        <v>1464813.1</v>
      </c>
      <c r="N10" s="240"/>
    </row>
    <row r="11" spans="1:14" s="154" customFormat="1" ht="27.75" customHeight="1">
      <c r="A11" s="169" t="s">
        <v>82</v>
      </c>
      <c r="B11" s="169"/>
      <c r="C11" s="242">
        <v>4880</v>
      </c>
      <c r="D11" s="242">
        <v>11153</v>
      </c>
      <c r="E11" s="261">
        <v>22.45877572059074</v>
      </c>
      <c r="F11" s="263">
        <v>108.75458304079881</v>
      </c>
      <c r="G11" s="258"/>
      <c r="H11" s="260">
        <v>109.75341807539425</v>
      </c>
      <c r="I11" s="254">
        <v>21498</v>
      </c>
      <c r="J11" s="254">
        <f t="shared" si="0"/>
        <v>10485.900000000001</v>
      </c>
      <c r="K11" s="254">
        <f>+'20.DTLuutruthang'!E13/'20.DTLuutruthang'!G13%</f>
        <v>31983.9</v>
      </c>
      <c r="N11" s="240"/>
    </row>
    <row r="12" spans="1:14" s="160" customFormat="1" ht="27.75" customHeight="1">
      <c r="A12" s="169" t="s">
        <v>83</v>
      </c>
      <c r="B12" s="169"/>
      <c r="C12" s="242">
        <v>562489.80000000005</v>
      </c>
      <c r="D12" s="242">
        <v>619497</v>
      </c>
      <c r="E12" s="261">
        <v>92.512913392198399</v>
      </c>
      <c r="F12" s="263">
        <v>125.37501376197291</v>
      </c>
      <c r="G12" s="258"/>
      <c r="H12" s="260">
        <v>109.11121992356321</v>
      </c>
      <c r="I12" s="254">
        <v>689889.70000000007</v>
      </c>
      <c r="J12" s="254">
        <f t="shared" si="0"/>
        <v>412237.69999999984</v>
      </c>
      <c r="K12" s="254">
        <f>+'20.DTLuutruthang'!E14/'20.DTLuutruthang'!G14%</f>
        <v>1102127.3999999999</v>
      </c>
      <c r="N12" s="240"/>
    </row>
    <row r="13" spans="1:14" ht="24.95" customHeight="1"/>
  </sheetData>
  <mergeCells count="3">
    <mergeCell ref="E5:F5"/>
    <mergeCell ref="A1:F1"/>
    <mergeCell ref="A2:F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6"/>
  <sheetViews>
    <sheetView topLeftCell="A14" workbookViewId="0">
      <selection activeCell="F18" sqref="F18"/>
    </sheetView>
  </sheetViews>
  <sheetFormatPr defaultColWidth="8.25" defaultRowHeight="15.75"/>
  <cols>
    <col min="1" max="1" width="27.875" style="188" bestFit="1" customWidth="1"/>
    <col min="2" max="2" width="9.125" style="188" customWidth="1"/>
    <col min="3" max="3" width="10.375" style="188" customWidth="1"/>
    <col min="4" max="6" width="12.625" style="188" customWidth="1"/>
    <col min="7" max="7" width="8.25" style="188"/>
    <col min="8" max="8" width="12.625" style="188" customWidth="1"/>
    <col min="9" max="9" width="4.875" style="188" customWidth="1"/>
    <col min="10" max="10" width="5.625" style="188" customWidth="1"/>
    <col min="11" max="11" width="4.875" style="188" customWidth="1"/>
    <col min="12" max="12" width="11.375" style="188" bestFit="1" customWidth="1"/>
    <col min="13" max="13" width="10.875" style="188" customWidth="1"/>
    <col min="14" max="14" width="8.875" style="188" bestFit="1" customWidth="1"/>
    <col min="15" max="16384" width="8.25" style="188"/>
  </cols>
  <sheetData>
    <row r="1" spans="1:14" ht="20.100000000000001" customHeight="1">
      <c r="A1" s="706" t="s">
        <v>382</v>
      </c>
      <c r="B1" s="706"/>
      <c r="C1" s="706"/>
      <c r="D1" s="706"/>
      <c r="E1" s="706"/>
      <c r="F1" s="706"/>
    </row>
    <row r="2" spans="1:14" ht="20.100000000000001" customHeight="1">
      <c r="A2" s="706" t="s">
        <v>369</v>
      </c>
      <c r="B2" s="706"/>
      <c r="C2" s="706"/>
      <c r="D2" s="706"/>
      <c r="E2" s="706"/>
      <c r="F2" s="706"/>
    </row>
    <row r="3" spans="1:14" ht="15" customHeight="1">
      <c r="A3" s="187"/>
    </row>
    <row r="4" spans="1:14" ht="15" customHeight="1">
      <c r="A4" s="189"/>
      <c r="F4" s="153" t="s">
        <v>73</v>
      </c>
    </row>
    <row r="5" spans="1:14" s="154" customFormat="1" ht="18" customHeight="1">
      <c r="B5" s="155" t="s">
        <v>11</v>
      </c>
      <c r="C5" s="155" t="s">
        <v>11</v>
      </c>
      <c r="D5" s="95" t="s">
        <v>93</v>
      </c>
      <c r="E5" s="95" t="s">
        <v>93</v>
      </c>
      <c r="F5" s="95" t="s">
        <v>127</v>
      </c>
      <c r="G5" s="156"/>
      <c r="H5" s="157"/>
    </row>
    <row r="6" spans="1:14" s="154" customFormat="1" ht="18" customHeight="1">
      <c r="B6" s="158" t="s">
        <v>92</v>
      </c>
      <c r="C6" s="158" t="s">
        <v>89</v>
      </c>
      <c r="D6" s="98" t="s">
        <v>329</v>
      </c>
      <c r="E6" s="98" t="s">
        <v>329</v>
      </c>
      <c r="F6" s="98" t="s">
        <v>329</v>
      </c>
      <c r="G6" s="156"/>
      <c r="H6" s="157"/>
    </row>
    <row r="7" spans="1:14" s="154" customFormat="1" ht="18" customHeight="1">
      <c r="B7" s="158" t="s">
        <v>13</v>
      </c>
      <c r="C7" s="158" t="s">
        <v>123</v>
      </c>
      <c r="D7" s="98" t="s">
        <v>213</v>
      </c>
      <c r="E7" s="98" t="s">
        <v>5</v>
      </c>
      <c r="F7" s="98" t="s">
        <v>5</v>
      </c>
      <c r="G7" s="156"/>
      <c r="H7" s="157"/>
    </row>
    <row r="8" spans="1:14" s="154" customFormat="1" ht="18" customHeight="1">
      <c r="B8" s="159">
        <v>2022</v>
      </c>
      <c r="C8" s="159">
        <v>2022</v>
      </c>
      <c r="D8" s="125" t="s">
        <v>214</v>
      </c>
      <c r="E8" s="125" t="s">
        <v>59</v>
      </c>
      <c r="F8" s="125" t="s">
        <v>59</v>
      </c>
      <c r="G8" s="156"/>
      <c r="H8" s="157"/>
    </row>
    <row r="9" spans="1:14" ht="19.899999999999999" customHeight="1">
      <c r="A9" s="154"/>
      <c r="H9" s="156"/>
      <c r="I9" s="157"/>
      <c r="L9" s="707"/>
      <c r="M9" s="707"/>
    </row>
    <row r="10" spans="1:14" ht="24.95" customHeight="1">
      <c r="A10" s="403" t="s">
        <v>1</v>
      </c>
      <c r="B10" s="414">
        <v>423179.65</v>
      </c>
      <c r="C10" s="414">
        <v>2295771.21</v>
      </c>
      <c r="D10" s="393">
        <v>102.74548806162385</v>
      </c>
      <c r="E10" s="393">
        <v>203.79526740746664</v>
      </c>
      <c r="F10" s="393">
        <v>122.51459421774882</v>
      </c>
      <c r="H10" s="349"/>
      <c r="I10" s="268"/>
      <c r="J10" s="268"/>
      <c r="K10" s="268"/>
      <c r="L10" s="266"/>
      <c r="M10" s="267"/>
      <c r="N10" s="267"/>
    </row>
    <row r="11" spans="1:14" ht="24.95" customHeight="1">
      <c r="A11" s="404" t="s">
        <v>262</v>
      </c>
      <c r="B11" s="414"/>
      <c r="C11" s="414"/>
      <c r="D11" s="393"/>
      <c r="E11" s="393"/>
      <c r="F11" s="393"/>
      <c r="H11" s="349"/>
      <c r="I11" s="268"/>
      <c r="J11" s="268"/>
      <c r="K11" s="268"/>
      <c r="L11" s="266"/>
      <c r="M11" s="267"/>
      <c r="N11" s="267"/>
    </row>
    <row r="12" spans="1:14" ht="24.95" customHeight="1">
      <c r="A12" s="405" t="s">
        <v>263</v>
      </c>
      <c r="B12" s="414">
        <v>84783.25</v>
      </c>
      <c r="C12" s="414">
        <v>405413.19</v>
      </c>
      <c r="D12" s="393">
        <v>104.16170121799897</v>
      </c>
      <c r="E12" s="393">
        <v>595.44235077640519</v>
      </c>
      <c r="F12" s="393">
        <v>129.00873978727296</v>
      </c>
      <c r="H12" s="349"/>
      <c r="I12" s="268"/>
      <c r="J12" s="268"/>
      <c r="K12" s="268"/>
      <c r="L12" s="267"/>
      <c r="M12" s="267"/>
      <c r="N12" s="267"/>
    </row>
    <row r="13" spans="1:14" ht="24.95" customHeight="1">
      <c r="A13" s="391" t="s">
        <v>42</v>
      </c>
      <c r="B13" s="415" t="s">
        <v>194</v>
      </c>
      <c r="C13" s="415" t="s">
        <v>194</v>
      </c>
      <c r="D13" s="413" t="s">
        <v>194</v>
      </c>
      <c r="E13" s="413" t="s">
        <v>194</v>
      </c>
      <c r="F13" s="413" t="s">
        <v>194</v>
      </c>
      <c r="H13" s="349"/>
      <c r="I13" s="266"/>
      <c r="J13" s="266"/>
      <c r="K13" s="266"/>
      <c r="L13" s="266"/>
      <c r="M13" s="267"/>
      <c r="N13" s="267"/>
    </row>
    <row r="14" spans="1:14" ht="24.95" customHeight="1">
      <c r="A14" s="391" t="s">
        <v>260</v>
      </c>
      <c r="B14" s="415" t="s">
        <v>194</v>
      </c>
      <c r="C14" s="415" t="s">
        <v>194</v>
      </c>
      <c r="D14" s="413" t="s">
        <v>194</v>
      </c>
      <c r="E14" s="413" t="s">
        <v>194</v>
      </c>
      <c r="F14" s="413" t="s">
        <v>194</v>
      </c>
      <c r="H14" s="349"/>
      <c r="I14" s="269"/>
      <c r="J14" s="269"/>
      <c r="K14" s="269"/>
      <c r="L14" s="266"/>
      <c r="M14" s="267"/>
      <c r="N14" s="267"/>
    </row>
    <row r="15" spans="1:14" ht="24.95" customHeight="1">
      <c r="A15" s="391" t="s">
        <v>43</v>
      </c>
      <c r="B15" s="415">
        <v>84622.399999999994</v>
      </c>
      <c r="C15" s="415">
        <v>404797.47</v>
      </c>
      <c r="D15" s="413">
        <v>104.16410736156672</v>
      </c>
      <c r="E15" s="413">
        <v>602.04184719583941</v>
      </c>
      <c r="F15" s="413">
        <v>129.5601903343269</v>
      </c>
      <c r="H15" s="349"/>
      <c r="I15" s="266"/>
      <c r="J15" s="266"/>
      <c r="K15" s="266"/>
      <c r="L15" s="266"/>
      <c r="M15" s="267"/>
      <c r="N15" s="267"/>
    </row>
    <row r="16" spans="1:14" ht="24.95" customHeight="1">
      <c r="A16" s="391" t="s">
        <v>261</v>
      </c>
      <c r="B16" s="415">
        <v>160.85</v>
      </c>
      <c r="C16" s="415">
        <v>615.72</v>
      </c>
      <c r="D16" s="413">
        <v>102.9110684580934</v>
      </c>
      <c r="E16" s="413">
        <v>87.992341356673947</v>
      </c>
      <c r="F16" s="413">
        <v>33.965136804942631</v>
      </c>
      <c r="H16" s="349"/>
      <c r="I16" s="269"/>
      <c r="J16" s="269"/>
      <c r="K16" s="269"/>
      <c r="L16" s="266"/>
      <c r="M16" s="267"/>
      <c r="N16" s="267"/>
    </row>
    <row r="17" spans="1:14" ht="24.95" customHeight="1">
      <c r="A17" s="391" t="s">
        <v>84</v>
      </c>
      <c r="B17" s="414" t="s">
        <v>194</v>
      </c>
      <c r="C17" s="414" t="s">
        <v>194</v>
      </c>
      <c r="D17" s="412" t="s">
        <v>194</v>
      </c>
      <c r="E17" s="412" t="s">
        <v>194</v>
      </c>
      <c r="F17" s="412" t="s">
        <v>194</v>
      </c>
      <c r="H17" s="349"/>
      <c r="I17" s="268"/>
      <c r="J17" s="268"/>
      <c r="K17" s="268"/>
      <c r="L17" s="267"/>
      <c r="M17" s="267"/>
      <c r="N17" s="267"/>
    </row>
    <row r="18" spans="1:14" ht="24.95" customHeight="1">
      <c r="A18" s="405" t="s">
        <v>264</v>
      </c>
      <c r="B18" s="414">
        <v>325338.40000000002</v>
      </c>
      <c r="C18" s="414">
        <v>1826496.3200000003</v>
      </c>
      <c r="D18" s="412">
        <v>102.26578257598004</v>
      </c>
      <c r="E18" s="412">
        <v>172.75800856307049</v>
      </c>
      <c r="F18" s="412">
        <v>120.37080212983928</v>
      </c>
      <c r="H18" s="349"/>
      <c r="I18" s="266"/>
      <c r="J18" s="266"/>
      <c r="K18" s="266"/>
      <c r="L18" s="267"/>
      <c r="M18" s="267"/>
      <c r="N18" s="267"/>
    </row>
    <row r="19" spans="1:14" ht="24.95" customHeight="1">
      <c r="A19" s="391" t="s">
        <v>42</v>
      </c>
      <c r="B19" s="415" t="s">
        <v>194</v>
      </c>
      <c r="C19" s="415" t="s">
        <v>194</v>
      </c>
      <c r="D19" s="413" t="s">
        <v>194</v>
      </c>
      <c r="E19" s="413" t="s">
        <v>194</v>
      </c>
      <c r="F19" s="413" t="s">
        <v>194</v>
      </c>
      <c r="H19" s="349"/>
      <c r="I19" s="269"/>
      <c r="J19" s="269"/>
      <c r="K19" s="269"/>
      <c r="M19" s="267"/>
      <c r="N19" s="267"/>
    </row>
    <row r="20" spans="1:14" ht="24.95" customHeight="1">
      <c r="A20" s="391" t="s">
        <v>260</v>
      </c>
      <c r="B20" s="415" t="s">
        <v>194</v>
      </c>
      <c r="C20" s="415" t="s">
        <v>194</v>
      </c>
      <c r="D20" s="413" t="s">
        <v>194</v>
      </c>
      <c r="E20" s="413" t="s">
        <v>194</v>
      </c>
      <c r="F20" s="413" t="s">
        <v>194</v>
      </c>
      <c r="H20" s="349"/>
      <c r="I20" s="266"/>
      <c r="J20" s="266"/>
      <c r="K20" s="266"/>
      <c r="L20" s="267"/>
      <c r="M20" s="267"/>
      <c r="N20" s="267"/>
    </row>
    <row r="21" spans="1:14" ht="24.95" customHeight="1">
      <c r="A21" s="391" t="s">
        <v>43</v>
      </c>
      <c r="B21" s="415">
        <v>228124.80000000002</v>
      </c>
      <c r="C21" s="415">
        <v>1306743.29</v>
      </c>
      <c r="D21" s="413">
        <v>102.66263801245859</v>
      </c>
      <c r="E21" s="413">
        <v>196.19318240456295</v>
      </c>
      <c r="F21" s="413">
        <v>118.62642737124941</v>
      </c>
      <c r="H21" s="349"/>
      <c r="I21" s="269"/>
      <c r="J21" s="269"/>
      <c r="K21" s="269"/>
      <c r="M21" s="267"/>
      <c r="N21" s="267"/>
    </row>
    <row r="22" spans="1:14" ht="24.95" customHeight="1">
      <c r="A22" s="391" t="s">
        <v>261</v>
      </c>
      <c r="B22" s="414">
        <v>97213.6</v>
      </c>
      <c r="C22" s="414">
        <v>519753.03</v>
      </c>
      <c r="D22" s="412">
        <v>101.34644731357938</v>
      </c>
      <c r="E22" s="412">
        <v>134.93511667062256</v>
      </c>
      <c r="F22" s="412">
        <v>124.99177067155844</v>
      </c>
      <c r="H22" s="349"/>
      <c r="I22" s="268"/>
      <c r="J22" s="268"/>
      <c r="K22" s="268"/>
      <c r="L22" s="267"/>
      <c r="M22" s="267"/>
      <c r="N22" s="267"/>
    </row>
    <row r="23" spans="1:14" ht="24.95" customHeight="1">
      <c r="A23" s="391" t="s">
        <v>84</v>
      </c>
      <c r="B23" s="415" t="s">
        <v>194</v>
      </c>
      <c r="C23" s="415" t="s">
        <v>194</v>
      </c>
      <c r="D23" s="413" t="s">
        <v>194</v>
      </c>
      <c r="E23" s="413" t="s">
        <v>194</v>
      </c>
      <c r="F23" s="413" t="s">
        <v>194</v>
      </c>
    </row>
    <row r="24" spans="1:14" s="190" customFormat="1" ht="24.95" customHeight="1">
      <c r="A24" s="405" t="s">
        <v>265</v>
      </c>
      <c r="B24" s="414">
        <v>12850</v>
      </c>
      <c r="C24" s="414">
        <v>62692.7</v>
      </c>
      <c r="D24" s="412">
        <v>105.781341323872</v>
      </c>
      <c r="E24" s="412">
        <v>260.62794093785493</v>
      </c>
      <c r="F24" s="412">
        <v>152.01288986632463</v>
      </c>
    </row>
    <row r="25" spans="1:14" ht="24.95" customHeight="1">
      <c r="A25" s="391"/>
      <c r="B25" s="392"/>
      <c r="C25" s="392"/>
      <c r="D25" s="394"/>
      <c r="E25" s="394"/>
      <c r="F25" s="394"/>
    </row>
    <row r="26" spans="1:14" ht="24.95" customHeight="1">
      <c r="A26" s="391"/>
      <c r="B26" s="392"/>
      <c r="C26" s="392"/>
      <c r="D26" s="394"/>
      <c r="E26" s="394"/>
      <c r="F26" s="394"/>
    </row>
    <row r="27" spans="1:14" ht="20.100000000000001" customHeight="1">
      <c r="A27" s="391"/>
      <c r="B27" s="392"/>
      <c r="C27" s="392"/>
      <c r="D27" s="394"/>
      <c r="E27" s="394"/>
      <c r="F27" s="394"/>
    </row>
    <row r="28" spans="1:14" ht="20.100000000000001" customHeight="1">
      <c r="A28" s="391"/>
      <c r="B28" s="392"/>
      <c r="C28" s="392"/>
      <c r="D28" s="394"/>
      <c r="E28" s="394"/>
      <c r="F28" s="394"/>
    </row>
    <row r="29" spans="1:14" ht="20.100000000000001" customHeight="1">
      <c r="A29" s="391"/>
      <c r="B29" s="392"/>
      <c r="C29" s="392"/>
      <c r="D29" s="394"/>
      <c r="E29" s="394"/>
      <c r="F29" s="394"/>
    </row>
    <row r="30" spans="1:14" s="190" customFormat="1" ht="20.100000000000001" customHeight="1">
      <c r="A30" s="390"/>
      <c r="B30" s="395"/>
      <c r="C30" s="395"/>
      <c r="D30" s="396"/>
      <c r="E30" s="396"/>
      <c r="F30" s="396"/>
    </row>
    <row r="31" spans="1:14" ht="20.100000000000001" customHeight="1">
      <c r="A31" s="391"/>
      <c r="B31" s="392"/>
      <c r="C31" s="392"/>
      <c r="D31" s="394"/>
      <c r="E31" s="394"/>
      <c r="F31" s="394"/>
    </row>
    <row r="32" spans="1:14" ht="20.100000000000001" customHeight="1">
      <c r="A32" s="391"/>
      <c r="B32" s="392"/>
      <c r="C32" s="392"/>
      <c r="D32" s="394"/>
      <c r="E32" s="394"/>
      <c r="F32" s="394"/>
    </row>
    <row r="33" spans="1:6" ht="20.100000000000001" customHeight="1">
      <c r="A33" s="391"/>
      <c r="B33" s="392"/>
      <c r="C33" s="392"/>
      <c r="D33" s="394"/>
      <c r="E33" s="394"/>
      <c r="F33" s="394"/>
    </row>
    <row r="34" spans="1:6" ht="20.100000000000001" customHeight="1">
      <c r="A34" s="391"/>
      <c r="B34" s="392"/>
      <c r="C34" s="392"/>
      <c r="D34" s="394"/>
      <c r="E34" s="394"/>
      <c r="F34" s="394"/>
    </row>
    <row r="35" spans="1:6" ht="20.100000000000001" customHeight="1">
      <c r="A35" s="391"/>
      <c r="B35" s="392"/>
      <c r="C35" s="392"/>
      <c r="D35" s="394"/>
      <c r="E35" s="394"/>
      <c r="F35" s="394"/>
    </row>
    <row r="36" spans="1:6" ht="20.100000000000001" customHeight="1"/>
  </sheetData>
  <mergeCells count="3">
    <mergeCell ref="A1:F1"/>
    <mergeCell ref="A2:F2"/>
    <mergeCell ref="L9:M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4"/>
  <sheetViews>
    <sheetView workbookViewId="0">
      <selection activeCell="B22" sqref="B22:E22"/>
    </sheetView>
  </sheetViews>
  <sheetFormatPr defaultColWidth="8.25" defaultRowHeight="15.75"/>
  <cols>
    <col min="1" max="1" width="27.875" style="188" bestFit="1" customWidth="1"/>
    <col min="2" max="2" width="12" style="188" customWidth="1"/>
    <col min="3" max="3" width="11.625" style="188" bestFit="1" customWidth="1"/>
    <col min="4" max="4" width="12.25" style="188" customWidth="1"/>
    <col min="5" max="5" width="12.875" style="188" customWidth="1"/>
    <col min="6" max="7" width="8.25" style="188"/>
    <col min="8" max="8" width="8.875" style="188" bestFit="1" customWidth="1"/>
    <col min="9" max="16384" width="8.25" style="188"/>
  </cols>
  <sheetData>
    <row r="1" spans="1:8" ht="20.100000000000001" customHeight="1">
      <c r="A1" s="706" t="s">
        <v>322</v>
      </c>
      <c r="B1" s="706"/>
      <c r="C1" s="706"/>
      <c r="D1" s="706"/>
      <c r="E1" s="706"/>
    </row>
    <row r="2" spans="1:8" ht="20.100000000000001" customHeight="1">
      <c r="A2" s="706" t="s">
        <v>370</v>
      </c>
      <c r="B2" s="706"/>
      <c r="C2" s="706"/>
      <c r="D2" s="706"/>
      <c r="E2" s="706"/>
    </row>
    <row r="3" spans="1:8" ht="15" customHeight="1">
      <c r="A3" s="187"/>
    </row>
    <row r="4" spans="1:8" ht="15" customHeight="1">
      <c r="A4" s="189"/>
      <c r="E4" s="153" t="s">
        <v>73</v>
      </c>
    </row>
    <row r="5" spans="1:8" s="1" customFormat="1" ht="20.100000000000001" customHeight="1">
      <c r="A5" s="94"/>
      <c r="B5" s="75" t="s">
        <v>3</v>
      </c>
      <c r="C5" s="75" t="s">
        <v>11</v>
      </c>
      <c r="D5" s="674" t="s">
        <v>122</v>
      </c>
      <c r="E5" s="674"/>
    </row>
    <row r="6" spans="1:8" s="1" customFormat="1" ht="20.100000000000001" customHeight="1">
      <c r="A6" s="96"/>
      <c r="B6" s="76" t="s">
        <v>56</v>
      </c>
      <c r="C6" s="76" t="s">
        <v>16</v>
      </c>
      <c r="D6" s="97" t="s">
        <v>54</v>
      </c>
      <c r="E6" s="97" t="s">
        <v>39</v>
      </c>
    </row>
    <row r="7" spans="1:8" s="1" customFormat="1" ht="20.100000000000001" customHeight="1">
      <c r="A7" s="96"/>
      <c r="B7" s="13" t="s">
        <v>329</v>
      </c>
      <c r="C7" s="13" t="s">
        <v>329</v>
      </c>
      <c r="D7" s="13" t="s">
        <v>329</v>
      </c>
      <c r="E7" s="13" t="s">
        <v>329</v>
      </c>
    </row>
    <row r="8" spans="1:8" ht="24.95" customHeight="1">
      <c r="A8" s="403" t="s">
        <v>1</v>
      </c>
      <c r="B8" s="397">
        <v>1063917.5899999999</v>
      </c>
      <c r="C8" s="397">
        <v>1231853.6200000001</v>
      </c>
      <c r="D8" s="399">
        <v>99.809314731588756</v>
      </c>
      <c r="E8" s="400">
        <v>152.47118948467403</v>
      </c>
      <c r="H8" s="266"/>
    </row>
    <row r="9" spans="1:8" ht="24.95" customHeight="1">
      <c r="A9" s="404" t="s">
        <v>262</v>
      </c>
      <c r="B9" s="397"/>
      <c r="C9" s="397"/>
      <c r="D9" s="399"/>
      <c r="E9" s="400"/>
      <c r="H9" s="266"/>
    </row>
    <row r="10" spans="1:8" ht="24.95" customHeight="1">
      <c r="A10" s="405" t="s">
        <v>263</v>
      </c>
      <c r="B10" s="397">
        <v>163238.44</v>
      </c>
      <c r="C10" s="397">
        <v>242174.75</v>
      </c>
      <c r="D10" s="399">
        <v>77.299016611113188</v>
      </c>
      <c r="E10" s="400">
        <v>234.95094814823437</v>
      </c>
      <c r="H10" s="266"/>
    </row>
    <row r="11" spans="1:8" ht="24.95" customHeight="1">
      <c r="A11" s="391" t="s">
        <v>42</v>
      </c>
      <c r="B11" s="398">
        <v>0</v>
      </c>
      <c r="C11" s="398">
        <v>0</v>
      </c>
      <c r="D11" s="398">
        <v>0</v>
      </c>
      <c r="E11" s="398">
        <v>0</v>
      </c>
      <c r="H11" s="266"/>
    </row>
    <row r="12" spans="1:8" ht="24.95" customHeight="1">
      <c r="A12" s="391" t="s">
        <v>260</v>
      </c>
      <c r="B12" s="398">
        <v>0</v>
      </c>
      <c r="C12" s="398">
        <v>0</v>
      </c>
      <c r="D12" s="398">
        <v>0</v>
      </c>
      <c r="E12" s="398">
        <v>0</v>
      </c>
      <c r="H12" s="266"/>
    </row>
    <row r="13" spans="1:8" ht="24.95" customHeight="1">
      <c r="A13" s="391" t="s">
        <v>43</v>
      </c>
      <c r="B13" s="398">
        <v>163090.47</v>
      </c>
      <c r="C13" s="398">
        <v>241707</v>
      </c>
      <c r="D13" s="401">
        <v>77.618551299056378</v>
      </c>
      <c r="E13" s="402">
        <v>236.22238858190531</v>
      </c>
      <c r="H13" s="266"/>
    </row>
    <row r="14" spans="1:8" ht="24.95" customHeight="1">
      <c r="A14" s="391" t="s">
        <v>261</v>
      </c>
      <c r="B14" s="398">
        <v>147.97</v>
      </c>
      <c r="C14" s="398">
        <v>467.75</v>
      </c>
      <c r="D14" s="401">
        <v>13.959433962264152</v>
      </c>
      <c r="E14" s="402">
        <v>62.134697130712013</v>
      </c>
      <c r="H14" s="266"/>
    </row>
    <row r="15" spans="1:8" ht="24.95" customHeight="1">
      <c r="A15" s="391" t="s">
        <v>84</v>
      </c>
      <c r="B15" s="398"/>
      <c r="C15" s="398"/>
      <c r="D15" s="398"/>
      <c r="E15" s="398"/>
      <c r="H15" s="266"/>
    </row>
    <row r="16" spans="1:8" ht="24.95" customHeight="1">
      <c r="A16" s="405" t="s">
        <v>264</v>
      </c>
      <c r="B16" s="397">
        <v>874458.75</v>
      </c>
      <c r="C16" s="397">
        <v>952037.57000000007</v>
      </c>
      <c r="D16" s="399">
        <v>105.29991842935445</v>
      </c>
      <c r="E16" s="400">
        <v>138.58993076163082</v>
      </c>
      <c r="H16" s="266"/>
    </row>
    <row r="17" spans="1:8" ht="24.95" customHeight="1">
      <c r="A17" s="391" t="s">
        <v>42</v>
      </c>
      <c r="B17" s="398"/>
      <c r="C17" s="398"/>
      <c r="D17" s="398"/>
      <c r="E17" s="398"/>
      <c r="H17" s="266"/>
    </row>
    <row r="18" spans="1:8" ht="24.95" customHeight="1">
      <c r="A18" s="391" t="s">
        <v>260</v>
      </c>
      <c r="B18" s="398"/>
      <c r="C18" s="398"/>
      <c r="D18" s="398"/>
      <c r="E18" s="398"/>
      <c r="H18" s="266"/>
    </row>
    <row r="19" spans="1:8" ht="24.95" customHeight="1">
      <c r="A19" s="391" t="s">
        <v>43</v>
      </c>
      <c r="B19" s="398">
        <v>641258.92000000004</v>
      </c>
      <c r="C19" s="398">
        <v>665484.37</v>
      </c>
      <c r="D19" s="401">
        <v>100.6451748588476</v>
      </c>
      <c r="E19" s="402">
        <v>143.29565570337641</v>
      </c>
      <c r="H19" s="266"/>
    </row>
    <row r="20" spans="1:8" ht="24.95" customHeight="1">
      <c r="A20" s="391" t="s">
        <v>261</v>
      </c>
      <c r="B20" s="398">
        <v>233199.83000000002</v>
      </c>
      <c r="C20" s="398">
        <v>286553.2</v>
      </c>
      <c r="D20" s="401">
        <v>120.64289986011211</v>
      </c>
      <c r="E20" s="402">
        <v>128.76931967598401</v>
      </c>
      <c r="H20" s="266"/>
    </row>
    <row r="21" spans="1:8" ht="24.95" customHeight="1">
      <c r="A21" s="391" t="s">
        <v>84</v>
      </c>
      <c r="B21" s="398"/>
      <c r="C21" s="398"/>
      <c r="D21" s="398"/>
      <c r="E21" s="398"/>
    </row>
    <row r="22" spans="1:8" s="190" customFormat="1" ht="24.95" customHeight="1">
      <c r="A22" s="405" t="s">
        <v>265</v>
      </c>
      <c r="B22" s="395">
        <v>25648.400000000001</v>
      </c>
      <c r="C22" s="395">
        <v>37044.300000000003</v>
      </c>
      <c r="D22" s="396">
        <v>107.78223688357532</v>
      </c>
      <c r="E22" s="396">
        <v>212.34666269231653</v>
      </c>
    </row>
    <row r="23" spans="1:8" ht="24.95" customHeight="1">
      <c r="A23" s="391"/>
      <c r="B23" s="392"/>
      <c r="C23" s="392"/>
      <c r="D23" s="394"/>
      <c r="E23" s="394"/>
    </row>
    <row r="24" spans="1:8" ht="20.100000000000001" customHeight="1">
      <c r="A24" s="391"/>
      <c r="B24" s="392"/>
      <c r="C24" s="392"/>
      <c r="D24" s="394"/>
      <c r="E24" s="394"/>
    </row>
    <row r="25" spans="1:8" ht="20.100000000000001" customHeight="1">
      <c r="A25" s="391"/>
      <c r="B25" s="392"/>
      <c r="C25" s="392"/>
      <c r="D25" s="394"/>
      <c r="E25" s="394"/>
    </row>
    <row r="26" spans="1:8" ht="20.100000000000001" customHeight="1">
      <c r="A26" s="391"/>
      <c r="B26" s="392"/>
      <c r="C26" s="392"/>
      <c r="D26" s="394"/>
      <c r="E26" s="394"/>
    </row>
    <row r="27" spans="1:8" ht="20.100000000000001" customHeight="1">
      <c r="A27" s="391"/>
      <c r="B27" s="392"/>
      <c r="C27" s="392"/>
      <c r="D27" s="394"/>
      <c r="E27" s="394"/>
    </row>
    <row r="28" spans="1:8" s="190" customFormat="1" ht="20.100000000000001" customHeight="1">
      <c r="A28" s="390"/>
      <c r="B28" s="395"/>
      <c r="C28" s="395"/>
      <c r="D28" s="396"/>
      <c r="E28" s="396"/>
    </row>
    <row r="29" spans="1:8" ht="20.100000000000001" customHeight="1">
      <c r="A29" s="391"/>
      <c r="B29" s="392"/>
      <c r="C29" s="392"/>
      <c r="D29" s="394"/>
      <c r="E29" s="394"/>
    </row>
    <row r="30" spans="1:8" ht="20.100000000000001" customHeight="1">
      <c r="A30" s="391"/>
      <c r="B30" s="392"/>
      <c r="C30" s="392"/>
      <c r="D30" s="394"/>
      <c r="E30" s="394"/>
    </row>
    <row r="31" spans="1:8" ht="20.100000000000001" customHeight="1">
      <c r="A31" s="391"/>
      <c r="B31" s="392"/>
      <c r="C31" s="392"/>
      <c r="D31" s="394"/>
      <c r="E31" s="394"/>
    </row>
    <row r="32" spans="1:8" ht="20.100000000000001" customHeight="1">
      <c r="A32" s="391"/>
      <c r="B32" s="392"/>
      <c r="C32" s="392"/>
      <c r="D32" s="394"/>
      <c r="E32" s="394"/>
    </row>
    <row r="33" spans="1:5" ht="20.100000000000001" customHeight="1">
      <c r="A33" s="391"/>
      <c r="B33" s="392"/>
      <c r="C33" s="392"/>
      <c r="D33" s="394"/>
      <c r="E33" s="394"/>
    </row>
    <row r="34" spans="1:5" ht="20.100000000000001" customHeight="1"/>
  </sheetData>
  <mergeCells count="3">
    <mergeCell ref="D5:E5"/>
    <mergeCell ref="A1:E1"/>
    <mergeCell ref="A2:E2"/>
  </mergeCells>
  <pageMargins left="0.75" right="0.5" top="0.5" bottom="0.5" header="0.43306977252843398" footer="0.31496062992126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74"/>
  <sheetViews>
    <sheetView topLeftCell="A22" workbookViewId="0">
      <selection activeCell="G9" sqref="G9"/>
    </sheetView>
  </sheetViews>
  <sheetFormatPr defaultColWidth="7.875" defaultRowHeight="15.75"/>
  <cols>
    <col min="1" max="1" width="1.5" style="192" customWidth="1"/>
    <col min="2" max="2" width="28.625" style="192" customWidth="1"/>
    <col min="3" max="3" width="8.625" style="192" bestFit="1" customWidth="1"/>
    <col min="4" max="4" width="10.125" style="192" bestFit="1" customWidth="1"/>
    <col min="5" max="5" width="12.625" style="192" customWidth="1"/>
    <col min="6" max="6" width="11.625" style="192" customWidth="1"/>
    <col min="7" max="7" width="12.625" style="192" customWidth="1"/>
    <col min="8" max="9" width="7.875" style="192"/>
    <col min="10" max="12" width="10.625" style="275" customWidth="1"/>
    <col min="13" max="16384" width="7.875" style="192"/>
  </cols>
  <sheetData>
    <row r="1" spans="1:13" ht="26.25" customHeight="1">
      <c r="A1" s="586"/>
      <c r="B1" s="708" t="s">
        <v>383</v>
      </c>
      <c r="C1" s="708"/>
      <c r="D1" s="708"/>
      <c r="E1" s="708"/>
      <c r="F1" s="708"/>
      <c r="G1" s="708"/>
    </row>
    <row r="2" spans="1:13" ht="15" customHeight="1">
      <c r="A2" s="193"/>
      <c r="B2" s="194"/>
      <c r="C2" s="194"/>
      <c r="D2" s="194"/>
      <c r="E2" s="194"/>
      <c r="F2" s="194"/>
      <c r="G2" s="194"/>
    </row>
    <row r="3" spans="1:13" ht="15" customHeight="1">
      <c r="A3" s="195"/>
      <c r="B3" s="196"/>
      <c r="C3" s="196"/>
      <c r="D3" s="196"/>
      <c r="E3" s="196"/>
      <c r="F3" s="196"/>
      <c r="G3" s="197"/>
    </row>
    <row r="4" spans="1:13" ht="20.100000000000001" customHeight="1">
      <c r="A4" s="198"/>
      <c r="B4" s="198"/>
      <c r="C4" s="155" t="s">
        <v>11</v>
      </c>
      <c r="D4" s="155" t="s">
        <v>11</v>
      </c>
      <c r="E4" s="95" t="s">
        <v>93</v>
      </c>
      <c r="F4" s="199" t="s">
        <v>94</v>
      </c>
      <c r="G4" s="199" t="s">
        <v>127</v>
      </c>
    </row>
    <row r="5" spans="1:13" ht="20.100000000000001" customHeight="1">
      <c r="A5" s="200"/>
      <c r="B5" s="200"/>
      <c r="C5" s="158" t="s">
        <v>92</v>
      </c>
      <c r="D5" s="158" t="s">
        <v>89</v>
      </c>
      <c r="E5" s="98" t="s">
        <v>329</v>
      </c>
      <c r="F5" s="201" t="s">
        <v>371</v>
      </c>
      <c r="G5" s="201" t="s">
        <v>326</v>
      </c>
    </row>
    <row r="6" spans="1:13" ht="20.100000000000001" customHeight="1">
      <c r="A6" s="200"/>
      <c r="B6" s="200"/>
      <c r="C6" s="158" t="s">
        <v>13</v>
      </c>
      <c r="D6" s="158" t="s">
        <v>123</v>
      </c>
      <c r="E6" s="98" t="s">
        <v>213</v>
      </c>
      <c r="F6" s="581" t="s">
        <v>18</v>
      </c>
      <c r="G6" s="581" t="s">
        <v>129</v>
      </c>
    </row>
    <row r="7" spans="1:13" ht="20.100000000000001" customHeight="1">
      <c r="A7" s="200"/>
      <c r="B7" s="200"/>
      <c r="C7" s="159">
        <v>2022</v>
      </c>
      <c r="D7" s="159">
        <v>2022</v>
      </c>
      <c r="E7" s="125" t="s">
        <v>214</v>
      </c>
      <c r="F7" s="578" t="s">
        <v>60</v>
      </c>
      <c r="G7" s="578" t="s">
        <v>62</v>
      </c>
    </row>
    <row r="8" spans="1:13" ht="20.100000000000001" customHeight="1">
      <c r="A8" s="200"/>
      <c r="B8" s="589" t="s">
        <v>41</v>
      </c>
      <c r="C8" s="202"/>
      <c r="D8" s="202"/>
      <c r="E8" s="203"/>
      <c r="F8" s="203"/>
      <c r="G8" s="204"/>
    </row>
    <row r="9" spans="1:13" ht="24.95" customHeight="1">
      <c r="A9" s="585"/>
      <c r="B9" s="585" t="s">
        <v>57</v>
      </c>
      <c r="C9" s="592">
        <v>1766.7700000000002</v>
      </c>
      <c r="D9" s="592">
        <v>8944.3742801556418</v>
      </c>
      <c r="E9" s="590">
        <v>97.806443444217066</v>
      </c>
      <c r="F9" s="590">
        <v>552.56112740897356</v>
      </c>
      <c r="G9" s="590">
        <v>118.87960501505862</v>
      </c>
      <c r="J9" s="156"/>
      <c r="K9" s="489"/>
      <c r="L9" s="489"/>
    </row>
    <row r="10" spans="1:13" ht="24.95" customHeight="1">
      <c r="A10" s="205"/>
      <c r="B10" s="587" t="s">
        <v>42</v>
      </c>
      <c r="C10" s="592" t="s">
        <v>194</v>
      </c>
      <c r="D10" s="592" t="s">
        <v>194</v>
      </c>
      <c r="E10" s="597" t="s">
        <v>194</v>
      </c>
      <c r="F10" s="597" t="s">
        <v>194</v>
      </c>
      <c r="G10" s="597" t="s">
        <v>194</v>
      </c>
      <c r="I10" s="275"/>
      <c r="J10" s="271"/>
      <c r="K10" s="271"/>
      <c r="L10" s="280"/>
      <c r="M10" s="278"/>
    </row>
    <row r="11" spans="1:13" ht="24.95" customHeight="1">
      <c r="A11" s="206"/>
      <c r="B11" s="207" t="s">
        <v>260</v>
      </c>
      <c r="C11" s="593" t="s">
        <v>194</v>
      </c>
      <c r="D11" s="594" t="s">
        <v>194</v>
      </c>
      <c r="E11" s="598" t="s">
        <v>194</v>
      </c>
      <c r="F11" s="598" t="s">
        <v>194</v>
      </c>
      <c r="G11" s="598" t="s">
        <v>194</v>
      </c>
      <c r="J11" s="271"/>
      <c r="K11" s="272"/>
      <c r="L11" s="280"/>
      <c r="M11" s="278"/>
    </row>
    <row r="12" spans="1:13" ht="24.95" customHeight="1">
      <c r="A12" s="206"/>
      <c r="B12" s="207" t="s">
        <v>43</v>
      </c>
      <c r="C12" s="593">
        <v>1750.64</v>
      </c>
      <c r="D12" s="593">
        <v>8871.33</v>
      </c>
      <c r="E12" s="591">
        <v>97.736141894494722</v>
      </c>
      <c r="F12" s="591">
        <v>596.77111456543685</v>
      </c>
      <c r="G12" s="591">
        <v>122.01525223318393</v>
      </c>
      <c r="J12" s="271"/>
      <c r="K12" s="273"/>
      <c r="L12" s="280"/>
      <c r="M12" s="278"/>
    </row>
    <row r="13" spans="1:13" ht="24.95" customHeight="1">
      <c r="A13" s="206"/>
      <c r="B13" s="207" t="s">
        <v>261</v>
      </c>
      <c r="C13" s="593">
        <v>16.13</v>
      </c>
      <c r="D13" s="594">
        <v>73.044280155642014</v>
      </c>
      <c r="E13" s="598">
        <v>106.08854766474724</v>
      </c>
      <c r="F13" s="598">
        <v>61.12163698370594</v>
      </c>
      <c r="G13" s="598">
        <v>28.846173349515052</v>
      </c>
      <c r="J13" s="271"/>
      <c r="K13" s="272"/>
      <c r="L13" s="280"/>
      <c r="M13" s="278"/>
    </row>
    <row r="14" spans="1:13" ht="24.95" customHeight="1">
      <c r="A14" s="206"/>
      <c r="B14" s="207" t="s">
        <v>84</v>
      </c>
      <c r="C14" s="593" t="s">
        <v>194</v>
      </c>
      <c r="D14" s="593" t="s">
        <v>389</v>
      </c>
      <c r="E14" s="591" t="s">
        <v>194</v>
      </c>
      <c r="F14" s="591" t="s">
        <v>194</v>
      </c>
      <c r="G14" s="591" t="s">
        <v>194</v>
      </c>
      <c r="J14" s="271"/>
      <c r="K14" s="273"/>
      <c r="L14" s="280"/>
      <c r="M14" s="278"/>
    </row>
    <row r="15" spans="1:13" ht="24.95" customHeight="1">
      <c r="A15" s="205"/>
      <c r="B15" s="582" t="s">
        <v>254</v>
      </c>
      <c r="C15" s="592">
        <v>110681.09631578947</v>
      </c>
      <c r="D15" s="595">
        <v>566155.8238027005</v>
      </c>
      <c r="E15" s="599">
        <v>98.803522289899689</v>
      </c>
      <c r="F15" s="599">
        <v>544.60595637817141</v>
      </c>
      <c r="G15" s="599">
        <v>118.11322811168064</v>
      </c>
      <c r="I15" s="278"/>
      <c r="J15" s="271"/>
      <c r="K15" s="274"/>
      <c r="L15" s="280"/>
      <c r="M15" s="278"/>
    </row>
    <row r="16" spans="1:13" ht="24.95" customHeight="1">
      <c r="A16" s="206"/>
      <c r="B16" s="207" t="s">
        <v>42</v>
      </c>
      <c r="C16" s="593" t="s">
        <v>194</v>
      </c>
      <c r="D16" s="593" t="s">
        <v>194</v>
      </c>
      <c r="E16" s="600" t="s">
        <v>194</v>
      </c>
      <c r="F16" s="600" t="s">
        <v>194</v>
      </c>
      <c r="G16" s="600" t="s">
        <v>194</v>
      </c>
      <c r="J16" s="271"/>
      <c r="K16" s="273"/>
      <c r="L16" s="280"/>
      <c r="M16" s="278"/>
    </row>
    <row r="17" spans="1:13" ht="24.95" customHeight="1">
      <c r="A17" s="206"/>
      <c r="B17" s="207" t="s">
        <v>260</v>
      </c>
      <c r="C17" s="593" t="s">
        <v>194</v>
      </c>
      <c r="D17" s="593" t="s">
        <v>194</v>
      </c>
      <c r="E17" s="591" t="s">
        <v>194</v>
      </c>
      <c r="F17" s="591" t="s">
        <v>194</v>
      </c>
      <c r="G17" s="591" t="s">
        <v>194</v>
      </c>
      <c r="J17" s="271"/>
      <c r="K17" s="273"/>
      <c r="L17" s="280"/>
      <c r="M17" s="278"/>
    </row>
    <row r="18" spans="1:13" ht="24.95" customHeight="1">
      <c r="A18" s="206"/>
      <c r="B18" s="207" t="s">
        <v>43</v>
      </c>
      <c r="C18" s="594">
        <v>110652.06631578947</v>
      </c>
      <c r="D18" s="593">
        <v>566045.72631578951</v>
      </c>
      <c r="E18" s="600">
        <v>98.801666047845075</v>
      </c>
      <c r="F18" s="600">
        <v>545.14309635983977</v>
      </c>
      <c r="G18" s="600">
        <v>118.15254766406183</v>
      </c>
      <c r="J18" s="271"/>
      <c r="K18" s="277"/>
      <c r="L18" s="280"/>
      <c r="M18" s="278"/>
    </row>
    <row r="19" spans="1:13" ht="22.5" customHeight="1">
      <c r="A19" s="206"/>
      <c r="B19" s="207" t="s">
        <v>261</v>
      </c>
      <c r="C19" s="593">
        <v>29.03</v>
      </c>
      <c r="D19" s="593">
        <v>110.09748691099476</v>
      </c>
      <c r="E19" s="591">
        <v>106.42476007677544</v>
      </c>
      <c r="F19" s="591">
        <v>114.51676528599606</v>
      </c>
      <c r="G19" s="591">
        <v>43.568800271863942</v>
      </c>
      <c r="J19" s="271"/>
      <c r="K19" s="273"/>
      <c r="L19" s="280"/>
      <c r="M19" s="278"/>
    </row>
    <row r="20" spans="1:13" ht="24.95" customHeight="1">
      <c r="A20" s="585"/>
      <c r="B20" s="588" t="s">
        <v>84</v>
      </c>
      <c r="C20" s="592" t="s">
        <v>194</v>
      </c>
      <c r="D20" s="592" t="s">
        <v>194</v>
      </c>
      <c r="E20" s="597" t="s">
        <v>194</v>
      </c>
      <c r="F20" s="597" t="s">
        <v>194</v>
      </c>
      <c r="G20" s="597" t="s">
        <v>194</v>
      </c>
      <c r="J20" s="271"/>
      <c r="K20" s="271"/>
      <c r="L20" s="280"/>
      <c r="M20" s="278"/>
    </row>
    <row r="21" spans="1:13" s="210" customFormat="1" ht="24.95" customHeight="1">
      <c r="A21" s="205"/>
      <c r="B21" s="582" t="s">
        <v>44</v>
      </c>
      <c r="C21" s="595"/>
      <c r="D21" s="595"/>
      <c r="E21" s="599"/>
      <c r="F21" s="599"/>
      <c r="G21" s="599"/>
      <c r="H21" s="278"/>
      <c r="I21" s="281"/>
      <c r="J21" s="271"/>
      <c r="K21" s="274"/>
      <c r="L21" s="280"/>
      <c r="M21" s="278"/>
    </row>
    <row r="22" spans="1:13" s="603" customFormat="1" ht="24.95" customHeight="1">
      <c r="A22" s="602"/>
      <c r="B22" s="205" t="s">
        <v>58</v>
      </c>
      <c r="C22" s="592">
        <v>3565.2224991800595</v>
      </c>
      <c r="D22" s="592">
        <v>18508.315408485127</v>
      </c>
      <c r="E22" s="597">
        <v>101.07130570152898</v>
      </c>
      <c r="F22" s="597">
        <v>188.4336197017945</v>
      </c>
      <c r="G22" s="597">
        <v>127.07423567423497</v>
      </c>
      <c r="J22" s="271"/>
      <c r="K22" s="271"/>
      <c r="L22" s="280"/>
      <c r="M22" s="604"/>
    </row>
    <row r="23" spans="1:13" ht="24.95" customHeight="1">
      <c r="A23" s="206"/>
      <c r="B23" s="207" t="s">
        <v>42</v>
      </c>
      <c r="C23" s="593" t="s">
        <v>194</v>
      </c>
      <c r="D23" s="593" t="s">
        <v>194</v>
      </c>
      <c r="E23" s="591" t="s">
        <v>194</v>
      </c>
      <c r="F23" s="591" t="s">
        <v>194</v>
      </c>
      <c r="G23" s="591" t="s">
        <v>194</v>
      </c>
      <c r="J23" s="271"/>
      <c r="K23" s="273"/>
      <c r="L23" s="280"/>
      <c r="M23" s="278"/>
    </row>
    <row r="24" spans="1:13" ht="24.95" customHeight="1">
      <c r="A24" s="206"/>
      <c r="B24" s="207" t="s">
        <v>260</v>
      </c>
      <c r="C24" s="593" t="s">
        <v>194</v>
      </c>
      <c r="D24" s="593" t="s">
        <v>194</v>
      </c>
      <c r="E24" s="600" t="s">
        <v>194</v>
      </c>
      <c r="F24" s="600" t="s">
        <v>194</v>
      </c>
      <c r="G24" s="600" t="s">
        <v>194</v>
      </c>
      <c r="J24" s="271"/>
      <c r="K24" s="273"/>
      <c r="L24" s="280"/>
      <c r="M24" s="278"/>
    </row>
    <row r="25" spans="1:13" ht="24.95" customHeight="1">
      <c r="A25" s="206"/>
      <c r="B25" s="207" t="s">
        <v>43</v>
      </c>
      <c r="C25" s="593">
        <v>1968.2</v>
      </c>
      <c r="D25" s="593">
        <v>9936.4629093050644</v>
      </c>
      <c r="E25" s="591">
        <v>101.88040789432691</v>
      </c>
      <c r="F25" s="591">
        <v>236.73920077365435</v>
      </c>
      <c r="G25" s="591">
        <v>124.0604185708529</v>
      </c>
      <c r="J25" s="271"/>
      <c r="K25" s="273"/>
      <c r="L25" s="280"/>
      <c r="M25" s="278"/>
    </row>
    <row r="26" spans="1:13" ht="24.95" customHeight="1">
      <c r="A26" s="207"/>
      <c r="B26" s="587" t="s">
        <v>261</v>
      </c>
      <c r="C26" s="593">
        <v>1597.0224991800592</v>
      </c>
      <c r="D26" s="593">
        <v>8571.8524991800587</v>
      </c>
      <c r="E26" s="600">
        <v>100.09166055679881</v>
      </c>
      <c r="F26" s="600">
        <v>150.56988523851925</v>
      </c>
      <c r="G26" s="600">
        <v>130.7564049421045</v>
      </c>
      <c r="I26" s="275"/>
      <c r="J26" s="273"/>
      <c r="K26" s="273"/>
      <c r="L26" s="605"/>
      <c r="M26" s="278"/>
    </row>
    <row r="27" spans="1:13" ht="24.95" customHeight="1">
      <c r="A27" s="206"/>
      <c r="B27" s="207" t="s">
        <v>84</v>
      </c>
      <c r="C27" s="593" t="s">
        <v>194</v>
      </c>
      <c r="D27" s="593" t="s">
        <v>194</v>
      </c>
      <c r="E27" s="600" t="s">
        <v>194</v>
      </c>
      <c r="F27" s="600" t="s">
        <v>194</v>
      </c>
      <c r="G27" s="600" t="s">
        <v>194</v>
      </c>
      <c r="J27" s="271"/>
      <c r="K27" s="273"/>
      <c r="L27" s="280"/>
      <c r="M27" s="278"/>
    </row>
    <row r="28" spans="1:13" s="603" customFormat="1" ht="24.95" customHeight="1">
      <c r="A28" s="602"/>
      <c r="B28" s="205" t="s">
        <v>255</v>
      </c>
      <c r="C28" s="592">
        <v>222867.22803347281</v>
      </c>
      <c r="D28" s="592">
        <v>1232011.1080334729</v>
      </c>
      <c r="E28" s="590">
        <v>100.95312039411699</v>
      </c>
      <c r="F28" s="590">
        <v>156.77788301294754</v>
      </c>
      <c r="G28" s="590">
        <v>114.07844646733993</v>
      </c>
      <c r="J28" s="271"/>
      <c r="K28" s="271"/>
      <c r="L28" s="280"/>
      <c r="M28" s="604"/>
    </row>
    <row r="29" spans="1:13" ht="24.95" customHeight="1">
      <c r="A29" s="206"/>
      <c r="B29" s="207" t="s">
        <v>42</v>
      </c>
      <c r="C29" s="596" t="s">
        <v>194</v>
      </c>
      <c r="D29" s="596" t="s">
        <v>194</v>
      </c>
      <c r="E29" s="600" t="s">
        <v>194</v>
      </c>
      <c r="F29" s="600" t="s">
        <v>194</v>
      </c>
      <c r="G29" s="601" t="s">
        <v>194</v>
      </c>
      <c r="J29" s="271"/>
      <c r="K29" s="282"/>
      <c r="L29" s="280"/>
      <c r="M29" s="278"/>
    </row>
    <row r="30" spans="1:13" ht="24.95" customHeight="1">
      <c r="A30" s="206"/>
      <c r="B30" s="207" t="s">
        <v>260</v>
      </c>
      <c r="C30" s="593" t="s">
        <v>194</v>
      </c>
      <c r="D30" s="593" t="s">
        <v>194</v>
      </c>
      <c r="E30" s="591" t="s">
        <v>194</v>
      </c>
      <c r="F30" s="591" t="s">
        <v>194</v>
      </c>
      <c r="G30" s="591" t="s">
        <v>194</v>
      </c>
      <c r="J30" s="271"/>
      <c r="K30" s="273"/>
      <c r="L30" s="283"/>
    </row>
    <row r="31" spans="1:13" ht="24.95" customHeight="1">
      <c r="A31" s="195"/>
      <c r="B31" s="195" t="s">
        <v>43</v>
      </c>
      <c r="C31" s="593">
        <v>87751.1</v>
      </c>
      <c r="D31" s="593">
        <v>503088.85</v>
      </c>
      <c r="E31" s="591">
        <v>101.68228479257652</v>
      </c>
      <c r="F31" s="591">
        <v>201.16995771242711</v>
      </c>
      <c r="G31" s="591">
        <v>117.41509068247078</v>
      </c>
    </row>
    <row r="32" spans="1:13" ht="20.25" customHeight="1">
      <c r="A32" s="195"/>
      <c r="B32" s="195" t="s">
        <v>261</v>
      </c>
      <c r="C32" s="593">
        <v>135116.12803347281</v>
      </c>
      <c r="D32" s="593">
        <v>728922.2580334727</v>
      </c>
      <c r="E32" s="591">
        <v>100.48514029946116</v>
      </c>
      <c r="F32" s="591">
        <v>137.12586806726418</v>
      </c>
      <c r="G32" s="591">
        <v>111.88403738236423</v>
      </c>
    </row>
    <row r="33" spans="1:7" ht="18" customHeight="1">
      <c r="A33" s="195"/>
      <c r="B33" s="195" t="s">
        <v>84</v>
      </c>
      <c r="C33" s="593" t="s">
        <v>194</v>
      </c>
      <c r="D33" s="593" t="s">
        <v>194</v>
      </c>
      <c r="E33" s="591" t="s">
        <v>194</v>
      </c>
      <c r="F33" s="591" t="s">
        <v>194</v>
      </c>
      <c r="G33" s="591" t="s">
        <v>194</v>
      </c>
    </row>
    <row r="34" spans="1:7" ht="18" customHeight="1">
      <c r="A34" s="195"/>
      <c r="B34" s="195"/>
      <c r="C34" s="276"/>
      <c r="D34" s="276"/>
      <c r="E34" s="276"/>
      <c r="F34" s="279"/>
      <c r="G34" s="279"/>
    </row>
    <row r="35" spans="1:7" ht="18" customHeight="1">
      <c r="A35" s="195"/>
      <c r="B35" s="195"/>
      <c r="C35" s="276"/>
      <c r="D35" s="276"/>
      <c r="E35" s="276"/>
      <c r="F35" s="279"/>
      <c r="G35" s="279"/>
    </row>
    <row r="36" spans="1:7">
      <c r="A36" s="195"/>
      <c r="B36" s="195"/>
      <c r="C36" s="276"/>
      <c r="D36" s="276"/>
      <c r="E36" s="276"/>
      <c r="F36" s="279"/>
      <c r="G36" s="279"/>
    </row>
    <row r="37" spans="1:7">
      <c r="A37" s="195"/>
      <c r="B37" s="195"/>
      <c r="C37" s="276"/>
      <c r="D37" s="276"/>
      <c r="E37" s="276"/>
      <c r="F37" s="279"/>
      <c r="G37" s="279"/>
    </row>
    <row r="38" spans="1:7">
      <c r="A38" s="195"/>
      <c r="B38" s="195"/>
      <c r="C38" s="276"/>
      <c r="D38" s="276"/>
      <c r="E38" s="276"/>
      <c r="F38" s="279"/>
      <c r="G38" s="279"/>
    </row>
    <row r="39" spans="1:7">
      <c r="A39" s="195"/>
      <c r="B39" s="195"/>
      <c r="C39" s="276"/>
      <c r="D39" s="276"/>
      <c r="E39" s="276"/>
      <c r="F39" s="279"/>
      <c r="G39" s="279"/>
    </row>
    <row r="40" spans="1:7">
      <c r="A40" s="195"/>
      <c r="B40" s="195"/>
      <c r="C40" s="276"/>
      <c r="D40" s="276"/>
      <c r="E40" s="276"/>
      <c r="F40" s="279"/>
      <c r="G40" s="279"/>
    </row>
    <row r="41" spans="1:7">
      <c r="A41" s="195"/>
      <c r="B41" s="195"/>
      <c r="C41" s="276"/>
      <c r="D41" s="276"/>
      <c r="E41" s="276"/>
      <c r="F41" s="279"/>
      <c r="G41" s="279"/>
    </row>
    <row r="42" spans="1:7">
      <c r="A42" s="195"/>
      <c r="B42" s="195"/>
      <c r="C42" s="276"/>
      <c r="D42" s="276"/>
      <c r="E42" s="276"/>
      <c r="F42" s="279"/>
      <c r="G42" s="279"/>
    </row>
    <row r="43" spans="1:7">
      <c r="A43" s="195"/>
      <c r="B43" s="195"/>
      <c r="C43" s="276"/>
      <c r="D43" s="276"/>
      <c r="E43" s="276"/>
      <c r="F43" s="279"/>
      <c r="G43" s="279"/>
    </row>
    <row r="44" spans="1:7">
      <c r="A44" s="195"/>
      <c r="B44" s="195"/>
      <c r="C44" s="276"/>
      <c r="D44" s="276"/>
      <c r="E44" s="276"/>
      <c r="F44" s="279"/>
      <c r="G44" s="279"/>
    </row>
    <row r="45" spans="1:7">
      <c r="A45" s="195"/>
      <c r="B45" s="195"/>
      <c r="C45" s="276"/>
      <c r="D45" s="276"/>
      <c r="E45" s="276"/>
      <c r="F45" s="279"/>
      <c r="G45" s="279"/>
    </row>
    <row r="46" spans="1:7">
      <c r="A46" s="195"/>
      <c r="B46" s="195"/>
      <c r="C46" s="276"/>
      <c r="D46" s="276"/>
      <c r="E46" s="276"/>
      <c r="F46" s="279"/>
      <c r="G46" s="279"/>
    </row>
    <row r="47" spans="1:7">
      <c r="A47" s="195"/>
      <c r="B47" s="195"/>
      <c r="C47" s="276"/>
      <c r="D47" s="276"/>
      <c r="E47" s="276"/>
      <c r="F47" s="279"/>
      <c r="G47" s="279"/>
    </row>
    <row r="48" spans="1:7">
      <c r="A48" s="195"/>
      <c r="B48" s="195"/>
      <c r="C48" s="195"/>
      <c r="D48" s="195"/>
      <c r="E48" s="195"/>
      <c r="F48" s="279"/>
      <c r="G48" s="279"/>
    </row>
    <row r="49" spans="1:7">
      <c r="A49" s="195"/>
      <c r="B49" s="195"/>
      <c r="C49" s="195"/>
      <c r="D49" s="195"/>
      <c r="E49" s="195"/>
      <c r="F49" s="279"/>
      <c r="G49" s="279"/>
    </row>
    <row r="50" spans="1:7">
      <c r="A50" s="195"/>
      <c r="B50" s="195"/>
      <c r="C50" s="195"/>
      <c r="D50" s="195"/>
      <c r="E50" s="195"/>
      <c r="F50" s="279"/>
      <c r="G50" s="279"/>
    </row>
    <row r="51" spans="1:7">
      <c r="A51" s="195"/>
      <c r="B51" s="195"/>
      <c r="C51" s="195"/>
      <c r="D51" s="195"/>
      <c r="E51" s="195"/>
      <c r="F51" s="279"/>
      <c r="G51" s="279"/>
    </row>
    <row r="52" spans="1:7">
      <c r="A52" s="195"/>
      <c r="B52" s="195"/>
      <c r="C52" s="195"/>
      <c r="D52" s="195"/>
      <c r="E52" s="195"/>
      <c r="F52" s="279"/>
      <c r="G52" s="279"/>
    </row>
    <row r="53" spans="1:7">
      <c r="A53" s="195"/>
      <c r="B53" s="195"/>
      <c r="C53" s="195"/>
      <c r="D53" s="195"/>
      <c r="E53" s="195"/>
      <c r="F53" s="279"/>
      <c r="G53" s="279"/>
    </row>
    <row r="54" spans="1:7">
      <c r="A54" s="195"/>
      <c r="B54" s="195"/>
      <c r="C54" s="195"/>
      <c r="D54" s="195"/>
      <c r="E54" s="195"/>
      <c r="F54" s="279"/>
      <c r="G54" s="279"/>
    </row>
    <row r="55" spans="1:7">
      <c r="A55" s="195"/>
      <c r="B55" s="195"/>
      <c r="C55" s="195"/>
      <c r="D55" s="195"/>
      <c r="E55" s="195"/>
      <c r="F55" s="279"/>
      <c r="G55" s="279"/>
    </row>
    <row r="56" spans="1:7">
      <c r="A56" s="195"/>
      <c r="B56" s="195"/>
      <c r="C56" s="195"/>
      <c r="D56" s="195"/>
      <c r="E56" s="195"/>
      <c r="F56" s="279"/>
      <c r="G56" s="279"/>
    </row>
    <row r="57" spans="1:7">
      <c r="A57" s="195"/>
      <c r="B57" s="195"/>
      <c r="C57" s="195"/>
      <c r="D57" s="195"/>
      <c r="E57" s="195"/>
      <c r="F57" s="279"/>
      <c r="G57" s="279"/>
    </row>
    <row r="58" spans="1:7">
      <c r="A58" s="195"/>
      <c r="B58" s="195"/>
      <c r="C58" s="195"/>
      <c r="D58" s="195"/>
      <c r="E58" s="195"/>
      <c r="F58" s="279"/>
      <c r="G58" s="279"/>
    </row>
    <row r="59" spans="1:7">
      <c r="A59" s="195"/>
      <c r="B59" s="195"/>
      <c r="C59" s="195"/>
      <c r="D59" s="195"/>
      <c r="E59" s="195"/>
      <c r="F59" s="279"/>
      <c r="G59" s="279"/>
    </row>
    <row r="60" spans="1:7">
      <c r="A60" s="195"/>
      <c r="B60" s="195"/>
      <c r="C60" s="195"/>
      <c r="D60" s="195"/>
      <c r="E60" s="195"/>
      <c r="F60" s="279"/>
      <c r="G60" s="279"/>
    </row>
    <row r="61" spans="1:7">
      <c r="A61" s="195"/>
      <c r="B61" s="195"/>
      <c r="C61" s="195"/>
      <c r="D61" s="195"/>
      <c r="E61" s="195"/>
      <c r="F61" s="279"/>
      <c r="G61" s="279"/>
    </row>
    <row r="62" spans="1:7">
      <c r="A62" s="195"/>
      <c r="B62" s="195"/>
      <c r="C62" s="195"/>
      <c r="D62" s="195"/>
      <c r="E62" s="195"/>
      <c r="F62" s="279"/>
      <c r="G62" s="279"/>
    </row>
    <row r="63" spans="1:7">
      <c r="A63" s="195"/>
      <c r="B63" s="195"/>
      <c r="C63" s="195"/>
      <c r="D63" s="195"/>
      <c r="E63" s="195"/>
      <c r="F63" s="279"/>
      <c r="G63" s="279"/>
    </row>
    <row r="64" spans="1:7">
      <c r="A64" s="195"/>
      <c r="B64" s="195"/>
      <c r="C64" s="195"/>
      <c r="D64" s="195"/>
      <c r="E64" s="195"/>
      <c r="F64" s="279"/>
      <c r="G64" s="279"/>
    </row>
    <row r="65" spans="1:7">
      <c r="A65" s="195"/>
      <c r="B65" s="195"/>
      <c r="C65" s="195"/>
      <c r="D65" s="195"/>
      <c r="E65" s="195"/>
      <c r="F65" s="279"/>
      <c r="G65" s="279"/>
    </row>
    <row r="66" spans="1:7">
      <c r="A66" s="195"/>
      <c r="B66" s="195"/>
      <c r="C66" s="195"/>
      <c r="D66" s="195"/>
      <c r="E66" s="195"/>
      <c r="F66" s="279"/>
      <c r="G66" s="279"/>
    </row>
    <row r="67" spans="1:7">
      <c r="A67" s="195"/>
      <c r="B67" s="195"/>
      <c r="C67" s="195"/>
      <c r="D67" s="195"/>
      <c r="E67" s="195"/>
      <c r="F67" s="279"/>
      <c r="G67" s="279"/>
    </row>
    <row r="68" spans="1:7">
      <c r="A68" s="195"/>
      <c r="B68" s="195"/>
      <c r="C68" s="195"/>
      <c r="D68" s="195"/>
      <c r="E68" s="195"/>
      <c r="F68" s="279"/>
      <c r="G68" s="279"/>
    </row>
    <row r="69" spans="1:7">
      <c r="A69" s="195"/>
      <c r="B69" s="195"/>
      <c r="C69" s="195"/>
      <c r="D69" s="195"/>
      <c r="E69" s="195"/>
      <c r="F69" s="279"/>
      <c r="G69" s="279"/>
    </row>
    <row r="70" spans="1:7">
      <c r="A70" s="195"/>
      <c r="B70" s="195"/>
      <c r="C70" s="195"/>
      <c r="D70" s="195"/>
      <c r="E70" s="195"/>
      <c r="F70" s="279"/>
      <c r="G70" s="279"/>
    </row>
    <row r="71" spans="1:7">
      <c r="A71" s="195"/>
      <c r="B71" s="195"/>
      <c r="C71" s="195"/>
      <c r="D71" s="195"/>
      <c r="E71" s="195"/>
      <c r="F71" s="279"/>
      <c r="G71" s="279"/>
    </row>
    <row r="72" spans="1:7">
      <c r="A72" s="195"/>
      <c r="B72" s="195"/>
      <c r="C72" s="195"/>
      <c r="D72" s="195"/>
      <c r="E72" s="195"/>
      <c r="F72" s="279"/>
      <c r="G72" s="279"/>
    </row>
    <row r="73" spans="1:7">
      <c r="A73" s="195"/>
      <c r="B73" s="195"/>
      <c r="C73" s="195"/>
      <c r="D73" s="195"/>
      <c r="E73" s="195"/>
      <c r="F73" s="195"/>
      <c r="G73" s="195"/>
    </row>
    <row r="74" spans="1:7">
      <c r="A74" s="195"/>
      <c r="B74" s="195"/>
      <c r="C74" s="195"/>
      <c r="D74" s="195"/>
      <c r="E74" s="195"/>
      <c r="F74" s="195"/>
      <c r="G74" s="195"/>
    </row>
    <row r="75" spans="1:7">
      <c r="A75" s="195"/>
      <c r="B75" s="195"/>
      <c r="C75" s="195"/>
      <c r="D75" s="195"/>
      <c r="E75" s="195"/>
      <c r="F75" s="195"/>
      <c r="G75" s="195"/>
    </row>
    <row r="76" spans="1:7">
      <c r="A76" s="195"/>
      <c r="B76" s="195"/>
      <c r="C76" s="195"/>
      <c r="D76" s="195"/>
      <c r="E76" s="195"/>
      <c r="F76" s="195"/>
      <c r="G76" s="195"/>
    </row>
    <row r="77" spans="1:7">
      <c r="A77" s="195"/>
      <c r="B77" s="195"/>
      <c r="C77" s="195"/>
      <c r="D77" s="195"/>
      <c r="E77" s="195"/>
      <c r="F77" s="195"/>
      <c r="G77" s="195"/>
    </row>
    <row r="78" spans="1:7">
      <c r="A78" s="195"/>
      <c r="B78" s="195"/>
      <c r="C78" s="195"/>
      <c r="D78" s="195"/>
      <c r="E78" s="195"/>
      <c r="F78" s="195"/>
      <c r="G78" s="195"/>
    </row>
    <row r="79" spans="1:7">
      <c r="A79" s="195"/>
      <c r="B79" s="195"/>
      <c r="C79" s="195"/>
      <c r="D79" s="195"/>
      <c r="E79" s="195"/>
      <c r="F79" s="195"/>
      <c r="G79" s="195"/>
    </row>
    <row r="80" spans="1:7">
      <c r="A80" s="195"/>
      <c r="B80" s="195"/>
      <c r="C80" s="195"/>
      <c r="D80" s="195"/>
      <c r="E80" s="195"/>
      <c r="F80" s="195"/>
      <c r="G80" s="195"/>
    </row>
    <row r="81" spans="1:7">
      <c r="A81" s="195"/>
      <c r="B81" s="195"/>
      <c r="C81" s="195"/>
      <c r="D81" s="195"/>
      <c r="E81" s="195"/>
      <c r="F81" s="195"/>
      <c r="G81" s="195"/>
    </row>
    <row r="82" spans="1:7">
      <c r="A82" s="195"/>
      <c r="B82" s="195"/>
      <c r="C82" s="195"/>
      <c r="D82" s="195"/>
      <c r="E82" s="195"/>
      <c r="F82" s="195"/>
      <c r="G82" s="195"/>
    </row>
    <row r="83" spans="1:7">
      <c r="A83" s="195"/>
      <c r="B83" s="195"/>
      <c r="C83" s="195"/>
      <c r="D83" s="195"/>
      <c r="E83" s="195"/>
      <c r="F83" s="195"/>
      <c r="G83" s="195"/>
    </row>
    <row r="84" spans="1:7">
      <c r="A84" s="195"/>
      <c r="B84" s="195"/>
      <c r="C84" s="195"/>
      <c r="D84" s="195"/>
      <c r="E84" s="195"/>
      <c r="F84" s="195"/>
      <c r="G84" s="195"/>
    </row>
    <row r="85" spans="1:7">
      <c r="A85" s="195"/>
      <c r="B85" s="195"/>
      <c r="C85" s="195"/>
      <c r="D85" s="195"/>
      <c r="E85" s="195"/>
      <c r="F85" s="195"/>
      <c r="G85" s="195"/>
    </row>
    <row r="86" spans="1:7">
      <c r="A86" s="195"/>
      <c r="B86" s="195"/>
      <c r="C86" s="195"/>
      <c r="D86" s="195"/>
      <c r="E86" s="195"/>
      <c r="F86" s="195"/>
      <c r="G86" s="195"/>
    </row>
    <row r="87" spans="1:7">
      <c r="A87" s="195"/>
      <c r="B87" s="195"/>
      <c r="C87" s="195"/>
      <c r="D87" s="195"/>
      <c r="E87" s="195"/>
      <c r="F87" s="195"/>
      <c r="G87" s="195"/>
    </row>
    <row r="88" spans="1:7">
      <c r="A88" s="195"/>
      <c r="B88" s="195"/>
      <c r="C88" s="195"/>
      <c r="D88" s="195"/>
      <c r="E88" s="195"/>
      <c r="F88" s="195"/>
      <c r="G88" s="195"/>
    </row>
    <row r="89" spans="1:7">
      <c r="A89" s="195"/>
      <c r="B89" s="195"/>
      <c r="C89" s="195"/>
      <c r="D89" s="195"/>
      <c r="E89" s="195"/>
      <c r="F89" s="195"/>
      <c r="G89" s="195"/>
    </row>
    <row r="90" spans="1:7">
      <c r="A90" s="195"/>
      <c r="B90" s="195"/>
      <c r="C90" s="195"/>
      <c r="D90" s="195"/>
      <c r="E90" s="195"/>
      <c r="F90" s="195"/>
      <c r="G90" s="195"/>
    </row>
    <row r="91" spans="1:7">
      <c r="A91" s="195"/>
      <c r="B91" s="195"/>
      <c r="C91" s="195"/>
      <c r="D91" s="195"/>
      <c r="E91" s="195"/>
      <c r="F91" s="195"/>
      <c r="G91" s="195"/>
    </row>
    <row r="92" spans="1:7">
      <c r="A92" s="195"/>
      <c r="B92" s="195"/>
      <c r="C92" s="195"/>
      <c r="D92" s="195"/>
      <c r="E92" s="195"/>
      <c r="F92" s="195"/>
      <c r="G92" s="195"/>
    </row>
    <row r="93" spans="1:7">
      <c r="A93" s="195"/>
      <c r="B93" s="195"/>
      <c r="C93" s="195"/>
      <c r="D93" s="195"/>
      <c r="E93" s="195"/>
      <c r="F93" s="195"/>
      <c r="G93" s="195"/>
    </row>
    <row r="94" spans="1:7">
      <c r="A94" s="195"/>
      <c r="B94" s="195"/>
      <c r="C94" s="195"/>
      <c r="D94" s="195"/>
      <c r="E94" s="195"/>
      <c r="F94" s="195"/>
      <c r="G94" s="195"/>
    </row>
    <row r="95" spans="1:7">
      <c r="A95" s="195"/>
      <c r="B95" s="195"/>
      <c r="C95" s="195"/>
      <c r="D95" s="195"/>
      <c r="E95" s="195"/>
      <c r="F95" s="195"/>
      <c r="G95" s="195"/>
    </row>
    <row r="96" spans="1:7">
      <c r="A96" s="195"/>
      <c r="B96" s="195"/>
      <c r="C96" s="195"/>
      <c r="D96" s="195"/>
      <c r="E96" s="195"/>
      <c r="F96" s="195"/>
      <c r="G96" s="195"/>
    </row>
    <row r="97" spans="1:7">
      <c r="A97" s="195"/>
      <c r="B97" s="195"/>
      <c r="C97" s="195"/>
      <c r="D97" s="195"/>
      <c r="E97" s="195"/>
      <c r="F97" s="195"/>
      <c r="G97" s="195"/>
    </row>
    <row r="98" spans="1:7">
      <c r="A98" s="195"/>
      <c r="B98" s="195"/>
      <c r="C98" s="195"/>
      <c r="D98" s="195"/>
      <c r="E98" s="195"/>
      <c r="F98" s="195"/>
      <c r="G98" s="195"/>
    </row>
    <row r="99" spans="1:7">
      <c r="A99" s="195"/>
      <c r="B99" s="195"/>
      <c r="C99" s="195"/>
      <c r="D99" s="195"/>
      <c r="E99" s="195"/>
      <c r="F99" s="195"/>
      <c r="G99" s="195"/>
    </row>
    <row r="100" spans="1:7">
      <c r="A100" s="195"/>
      <c r="B100" s="195"/>
      <c r="C100" s="195"/>
      <c r="D100" s="195"/>
      <c r="E100" s="195"/>
      <c r="F100" s="195"/>
      <c r="G100" s="195"/>
    </row>
    <row r="101" spans="1:7">
      <c r="A101" s="195"/>
      <c r="B101" s="195"/>
      <c r="C101" s="195"/>
      <c r="D101" s="195"/>
      <c r="E101" s="195"/>
      <c r="F101" s="195"/>
      <c r="G101" s="195"/>
    </row>
    <row r="102" spans="1:7">
      <c r="A102" s="195"/>
      <c r="B102" s="195"/>
      <c r="C102" s="195"/>
      <c r="D102" s="195"/>
      <c r="E102" s="195"/>
      <c r="F102" s="195"/>
      <c r="G102" s="195"/>
    </row>
    <row r="103" spans="1:7">
      <c r="A103" s="195"/>
      <c r="B103" s="195"/>
      <c r="C103" s="195"/>
      <c r="D103" s="195"/>
      <c r="E103" s="195"/>
      <c r="F103" s="195"/>
      <c r="G103" s="195"/>
    </row>
    <row r="104" spans="1:7">
      <c r="A104" s="195"/>
      <c r="B104" s="195"/>
      <c r="C104" s="195"/>
      <c r="D104" s="195"/>
      <c r="E104" s="195"/>
      <c r="F104" s="195"/>
      <c r="G104" s="195"/>
    </row>
    <row r="105" spans="1:7">
      <c r="A105" s="195"/>
      <c r="B105" s="195"/>
      <c r="C105" s="195"/>
      <c r="D105" s="195"/>
      <c r="E105" s="195"/>
      <c r="F105" s="195"/>
      <c r="G105" s="195"/>
    </row>
    <row r="106" spans="1:7">
      <c r="A106" s="195"/>
      <c r="B106" s="195"/>
      <c r="C106" s="195"/>
      <c r="D106" s="195"/>
      <c r="E106" s="195"/>
      <c r="F106" s="195"/>
      <c r="G106" s="195"/>
    </row>
    <row r="107" spans="1:7">
      <c r="A107" s="195"/>
      <c r="B107" s="195"/>
      <c r="C107" s="195"/>
      <c r="D107" s="195"/>
      <c r="E107" s="195"/>
      <c r="F107" s="195"/>
      <c r="G107" s="195"/>
    </row>
    <row r="108" spans="1:7">
      <c r="A108" s="195"/>
      <c r="B108" s="195"/>
      <c r="C108" s="195"/>
      <c r="D108" s="195"/>
      <c r="E108" s="195"/>
      <c r="F108" s="195"/>
      <c r="G108" s="195"/>
    </row>
    <row r="109" spans="1:7">
      <c r="A109" s="195"/>
      <c r="B109" s="195"/>
      <c r="C109" s="195"/>
      <c r="D109" s="195"/>
      <c r="E109" s="195"/>
      <c r="F109" s="195"/>
      <c r="G109" s="195"/>
    </row>
    <row r="110" spans="1:7">
      <c r="A110" s="195"/>
      <c r="B110" s="195"/>
      <c r="C110" s="195"/>
      <c r="D110" s="195"/>
      <c r="E110" s="195"/>
      <c r="F110" s="195"/>
      <c r="G110" s="195"/>
    </row>
    <row r="111" spans="1:7">
      <c r="A111" s="195"/>
      <c r="B111" s="195"/>
      <c r="C111" s="195"/>
      <c r="D111" s="195"/>
      <c r="E111" s="195"/>
      <c r="F111" s="195"/>
      <c r="G111" s="195"/>
    </row>
    <row r="112" spans="1:7">
      <c r="A112" s="195"/>
      <c r="B112" s="195"/>
      <c r="C112" s="195"/>
      <c r="D112" s="195"/>
      <c r="E112" s="195"/>
      <c r="F112" s="195"/>
      <c r="G112" s="195"/>
    </row>
    <row r="113" spans="1:7">
      <c r="A113" s="195"/>
      <c r="B113" s="195"/>
      <c r="C113" s="195"/>
      <c r="D113" s="195"/>
      <c r="E113" s="195"/>
      <c r="F113" s="195"/>
      <c r="G113" s="195"/>
    </row>
    <row r="114" spans="1:7">
      <c r="A114" s="195"/>
      <c r="B114" s="195"/>
      <c r="C114" s="195"/>
      <c r="D114" s="195"/>
      <c r="E114" s="195"/>
      <c r="F114" s="195"/>
      <c r="G114" s="195"/>
    </row>
    <row r="115" spans="1:7">
      <c r="A115" s="195"/>
      <c r="B115" s="195"/>
      <c r="C115" s="195"/>
      <c r="D115" s="195"/>
      <c r="E115" s="195"/>
      <c r="F115" s="195"/>
      <c r="G115" s="195"/>
    </row>
    <row r="116" spans="1:7">
      <c r="A116" s="195"/>
      <c r="B116" s="195"/>
      <c r="C116" s="195"/>
      <c r="D116" s="195"/>
      <c r="E116" s="195"/>
      <c r="F116" s="195"/>
      <c r="G116" s="195"/>
    </row>
    <row r="117" spans="1:7">
      <c r="A117" s="195"/>
      <c r="B117" s="195"/>
      <c r="C117" s="195"/>
      <c r="D117" s="195"/>
      <c r="E117" s="195"/>
      <c r="F117" s="195"/>
      <c r="G117" s="195"/>
    </row>
    <row r="118" spans="1:7">
      <c r="A118" s="195"/>
      <c r="B118" s="195"/>
      <c r="C118" s="195"/>
      <c r="D118" s="195"/>
      <c r="E118" s="195"/>
      <c r="F118" s="195"/>
      <c r="G118" s="195"/>
    </row>
    <row r="119" spans="1:7">
      <c r="A119" s="195"/>
      <c r="B119" s="195"/>
      <c r="C119" s="195"/>
      <c r="D119" s="195"/>
      <c r="E119" s="195"/>
      <c r="F119" s="195"/>
      <c r="G119" s="195"/>
    </row>
    <row r="120" spans="1:7">
      <c r="A120" s="195"/>
      <c r="B120" s="195"/>
      <c r="C120" s="195"/>
      <c r="D120" s="195"/>
      <c r="E120" s="195"/>
      <c r="F120" s="195"/>
      <c r="G120" s="195"/>
    </row>
    <row r="121" spans="1:7">
      <c r="A121" s="195"/>
      <c r="B121" s="195"/>
      <c r="C121" s="195"/>
      <c r="D121" s="195"/>
      <c r="E121" s="195"/>
      <c r="F121" s="195"/>
      <c r="G121" s="195"/>
    </row>
    <row r="122" spans="1:7">
      <c r="A122" s="195"/>
      <c r="B122" s="195"/>
      <c r="C122" s="195"/>
      <c r="D122" s="195"/>
      <c r="E122" s="195"/>
      <c r="F122" s="195"/>
      <c r="G122" s="195"/>
    </row>
    <row r="123" spans="1:7">
      <c r="A123" s="195"/>
      <c r="B123" s="195"/>
      <c r="C123" s="195"/>
      <c r="D123" s="195"/>
      <c r="E123" s="195"/>
      <c r="F123" s="195"/>
      <c r="G123" s="195"/>
    </row>
    <row r="124" spans="1:7">
      <c r="A124" s="195"/>
      <c r="B124" s="195"/>
      <c r="C124" s="195"/>
      <c r="D124" s="195"/>
      <c r="E124" s="195"/>
      <c r="F124" s="195"/>
      <c r="G124" s="195"/>
    </row>
    <row r="125" spans="1:7">
      <c r="A125" s="195"/>
      <c r="B125" s="195"/>
      <c r="C125" s="195"/>
      <c r="D125" s="195"/>
      <c r="E125" s="195"/>
      <c r="F125" s="195"/>
      <c r="G125" s="195"/>
    </row>
    <row r="126" spans="1:7">
      <c r="A126" s="195"/>
      <c r="B126" s="195"/>
      <c r="C126" s="195"/>
      <c r="D126" s="195"/>
      <c r="E126" s="195"/>
      <c r="F126" s="195"/>
      <c r="G126" s="211"/>
    </row>
    <row r="127" spans="1:7">
      <c r="A127" s="211"/>
      <c r="B127" s="211"/>
      <c r="C127" s="211"/>
      <c r="D127" s="195"/>
      <c r="E127" s="195"/>
      <c r="F127" s="195"/>
      <c r="G127" s="211"/>
    </row>
    <row r="128" spans="1:7">
      <c r="A128" s="211"/>
      <c r="B128" s="211"/>
      <c r="C128" s="211"/>
      <c r="D128" s="195"/>
      <c r="E128" s="195"/>
      <c r="F128" s="195"/>
      <c r="G128" s="211"/>
    </row>
    <row r="129" spans="4:6">
      <c r="D129" s="195"/>
      <c r="E129" s="195"/>
      <c r="F129" s="195"/>
    </row>
    <row r="130" spans="4:6">
      <c r="D130" s="195"/>
      <c r="E130" s="195"/>
      <c r="F130" s="195"/>
    </row>
    <row r="131" spans="4:6">
      <c r="D131" s="195"/>
      <c r="E131" s="195"/>
      <c r="F131" s="195"/>
    </row>
    <row r="132" spans="4:6">
      <c r="D132" s="195"/>
      <c r="E132" s="195"/>
      <c r="F132" s="195"/>
    </row>
    <row r="133" spans="4:6">
      <c r="D133" s="195"/>
      <c r="E133" s="195"/>
      <c r="F133" s="195"/>
    </row>
    <row r="134" spans="4:6">
      <c r="D134" s="195"/>
      <c r="E134" s="195"/>
      <c r="F134" s="195"/>
    </row>
    <row r="135" spans="4:6">
      <c r="D135" s="195"/>
      <c r="E135" s="195"/>
      <c r="F135" s="195"/>
    </row>
    <row r="136" spans="4:6">
      <c r="D136" s="195"/>
      <c r="E136" s="195"/>
      <c r="F136" s="195"/>
    </row>
    <row r="137" spans="4:6">
      <c r="D137" s="195"/>
      <c r="E137" s="195"/>
      <c r="F137" s="195"/>
    </row>
    <row r="138" spans="4:6">
      <c r="D138" s="195"/>
      <c r="E138" s="195"/>
      <c r="F138" s="195"/>
    </row>
    <row r="139" spans="4:6">
      <c r="D139" s="195"/>
      <c r="E139" s="195"/>
      <c r="F139" s="195"/>
    </row>
    <row r="140" spans="4:6">
      <c r="D140" s="195"/>
      <c r="E140" s="195"/>
      <c r="F140" s="195"/>
    </row>
    <row r="141" spans="4:6">
      <c r="D141" s="195"/>
      <c r="E141" s="195"/>
      <c r="F141" s="195"/>
    </row>
    <row r="142" spans="4:6">
      <c r="D142" s="195"/>
      <c r="E142" s="195"/>
      <c r="F142" s="195"/>
    </row>
    <row r="143" spans="4:6">
      <c r="D143" s="195"/>
      <c r="E143" s="195"/>
      <c r="F143" s="195"/>
    </row>
    <row r="144" spans="4:6">
      <c r="D144" s="195"/>
      <c r="E144" s="195"/>
      <c r="F144" s="195"/>
    </row>
    <row r="145" spans="4:6">
      <c r="D145" s="195"/>
      <c r="E145" s="195"/>
      <c r="F145" s="195"/>
    </row>
    <row r="146" spans="4:6">
      <c r="D146" s="195"/>
      <c r="E146" s="195"/>
      <c r="F146" s="195"/>
    </row>
    <row r="147" spans="4:6">
      <c r="D147" s="195"/>
      <c r="E147" s="195"/>
      <c r="F147" s="195"/>
    </row>
    <row r="148" spans="4:6">
      <c r="D148" s="195"/>
      <c r="E148" s="195"/>
      <c r="F148" s="195"/>
    </row>
    <row r="149" spans="4:6">
      <c r="D149" s="195"/>
      <c r="E149" s="195"/>
      <c r="F149" s="195"/>
    </row>
    <row r="150" spans="4:6">
      <c r="D150" s="195"/>
      <c r="E150" s="195"/>
      <c r="F150" s="195"/>
    </row>
    <row r="151" spans="4:6">
      <c r="D151" s="195"/>
      <c r="E151" s="195"/>
      <c r="F151" s="195"/>
    </row>
    <row r="152" spans="4:6">
      <c r="D152" s="195"/>
      <c r="E152" s="195"/>
      <c r="F152" s="195"/>
    </row>
    <row r="153" spans="4:6">
      <c r="D153" s="195"/>
      <c r="E153" s="195"/>
      <c r="F153" s="195"/>
    </row>
    <row r="154" spans="4:6">
      <c r="D154" s="195"/>
      <c r="E154" s="195"/>
      <c r="F154" s="195"/>
    </row>
    <row r="155" spans="4:6">
      <c r="D155" s="195"/>
      <c r="E155" s="195"/>
      <c r="F155" s="195"/>
    </row>
    <row r="156" spans="4:6">
      <c r="D156" s="195"/>
      <c r="E156" s="195"/>
      <c r="F156" s="195"/>
    </row>
    <row r="157" spans="4:6">
      <c r="D157" s="195"/>
      <c r="E157" s="195"/>
      <c r="F157" s="195"/>
    </row>
    <row r="158" spans="4:6">
      <c r="D158" s="195"/>
      <c r="E158" s="195"/>
      <c r="F158" s="195"/>
    </row>
    <row r="159" spans="4:6">
      <c r="D159" s="195"/>
      <c r="E159" s="195"/>
      <c r="F159" s="195"/>
    </row>
    <row r="160" spans="4:6">
      <c r="D160" s="195"/>
      <c r="E160" s="195"/>
      <c r="F160" s="195"/>
    </row>
    <row r="161" spans="4:6">
      <c r="D161" s="195"/>
      <c r="E161" s="195"/>
      <c r="F161" s="195"/>
    </row>
    <row r="162" spans="4:6">
      <c r="D162" s="195"/>
      <c r="E162" s="195"/>
      <c r="F162" s="195"/>
    </row>
    <row r="163" spans="4:6">
      <c r="D163" s="195"/>
      <c r="E163" s="195"/>
      <c r="F163" s="195"/>
    </row>
    <row r="164" spans="4:6">
      <c r="D164" s="195"/>
      <c r="E164" s="195"/>
      <c r="F164" s="195"/>
    </row>
    <row r="165" spans="4:6">
      <c r="D165" s="195"/>
      <c r="E165" s="195"/>
      <c r="F165" s="195"/>
    </row>
    <row r="166" spans="4:6">
      <c r="D166" s="195"/>
      <c r="E166" s="195"/>
      <c r="F166" s="195"/>
    </row>
    <row r="167" spans="4:6">
      <c r="D167" s="195"/>
      <c r="E167" s="195"/>
      <c r="F167" s="195"/>
    </row>
    <row r="168" spans="4:6">
      <c r="D168" s="195"/>
      <c r="E168" s="195"/>
      <c r="F168" s="195"/>
    </row>
    <row r="169" spans="4:6">
      <c r="D169" s="195"/>
      <c r="E169" s="195"/>
      <c r="F169" s="195"/>
    </row>
    <row r="170" spans="4:6">
      <c r="D170" s="195"/>
      <c r="E170" s="195"/>
      <c r="F170" s="195"/>
    </row>
    <row r="171" spans="4:6">
      <c r="D171" s="195"/>
      <c r="E171" s="195"/>
      <c r="F171" s="195"/>
    </row>
    <row r="172" spans="4:6">
      <c r="D172" s="195"/>
      <c r="E172" s="195"/>
      <c r="F172" s="195"/>
    </row>
    <row r="173" spans="4:6">
      <c r="D173" s="195"/>
      <c r="E173" s="195"/>
      <c r="F173" s="195"/>
    </row>
    <row r="174" spans="4:6">
      <c r="D174" s="195"/>
      <c r="E174" s="195"/>
      <c r="F174" s="195"/>
    </row>
  </sheetData>
  <mergeCells count="1">
    <mergeCell ref="B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109"/>
  <sheetViews>
    <sheetView workbookViewId="0">
      <selection activeCell="M12" sqref="M12"/>
    </sheetView>
  </sheetViews>
  <sheetFormatPr defaultColWidth="9" defaultRowHeight="15.75"/>
  <cols>
    <col min="1" max="1" width="1.75" style="1" customWidth="1"/>
    <col min="2" max="2" width="31.625" style="1" customWidth="1"/>
    <col min="3" max="4" width="12.375" style="1" customWidth="1"/>
    <col min="5" max="5" width="12.25" style="1" customWidth="1"/>
    <col min="6" max="6" width="12.875" style="1" customWidth="1"/>
    <col min="7" max="7" width="9" style="1"/>
    <col min="8" max="11" width="10.625" style="1" hidden="1" customWidth="1"/>
    <col min="12" max="12" width="9" style="1"/>
    <col min="13" max="14" width="9" style="285"/>
    <col min="15" max="16" width="9" style="287"/>
    <col min="17" max="16384" width="9" style="1"/>
  </cols>
  <sheetData>
    <row r="1" spans="1:18" ht="24" customHeight="1">
      <c r="A1" s="586"/>
      <c r="B1" s="708" t="s">
        <v>384</v>
      </c>
      <c r="C1" s="708"/>
      <c r="D1" s="708"/>
      <c r="E1" s="708"/>
      <c r="F1" s="708"/>
    </row>
    <row r="2" spans="1:18" ht="15" customHeight="1">
      <c r="A2" s="191"/>
      <c r="B2" s="212"/>
    </row>
    <row r="3" spans="1:18" ht="15" customHeight="1">
      <c r="A3" s="191"/>
      <c r="B3" s="212"/>
    </row>
    <row r="4" spans="1:18" ht="20.100000000000001" customHeight="1">
      <c r="A4" s="94"/>
      <c r="B4" s="94"/>
      <c r="C4" s="75" t="s">
        <v>3</v>
      </c>
      <c r="D4" s="75" t="s">
        <v>11</v>
      </c>
      <c r="E4" s="674" t="s">
        <v>122</v>
      </c>
      <c r="F4" s="674"/>
    </row>
    <row r="5" spans="1:18" ht="20.100000000000001" customHeight="1">
      <c r="A5" s="96"/>
      <c r="B5" s="96"/>
      <c r="C5" s="76" t="s">
        <v>56</v>
      </c>
      <c r="D5" s="76" t="s">
        <v>16</v>
      </c>
      <c r="E5" s="97" t="s">
        <v>54</v>
      </c>
      <c r="F5" s="97" t="s">
        <v>39</v>
      </c>
    </row>
    <row r="6" spans="1:18" ht="20.100000000000001" customHeight="1">
      <c r="A6" s="96"/>
      <c r="B6" s="96"/>
      <c r="C6" s="578" t="s">
        <v>329</v>
      </c>
      <c r="D6" s="578" t="s">
        <v>329</v>
      </c>
      <c r="E6" s="578" t="s">
        <v>329</v>
      </c>
      <c r="F6" s="578" t="s">
        <v>329</v>
      </c>
      <c r="H6" s="286" t="s">
        <v>198</v>
      </c>
      <c r="I6" s="286" t="s">
        <v>182</v>
      </c>
      <c r="J6" s="286" t="s">
        <v>183</v>
      </c>
      <c r="K6" s="286" t="s">
        <v>193</v>
      </c>
    </row>
    <row r="7" spans="1:18" ht="20.100000000000001" customHeight="1">
      <c r="A7" s="96"/>
      <c r="B7" s="589" t="s">
        <v>41</v>
      </c>
    </row>
    <row r="8" spans="1:18" ht="24.95" customHeight="1">
      <c r="A8" s="585"/>
      <c r="B8" s="585" t="s">
        <v>57</v>
      </c>
      <c r="C8" s="606">
        <v>3652.0699999999997</v>
      </c>
      <c r="D8" s="606">
        <v>5292.3042801556421</v>
      </c>
      <c r="E8" s="607">
        <v>71.370390766896492</v>
      </c>
      <c r="F8" s="607">
        <v>219.88719090136692</v>
      </c>
    </row>
    <row r="9" spans="1:18" ht="24.95" customHeight="1">
      <c r="A9" s="205"/>
      <c r="B9" s="587" t="s">
        <v>42</v>
      </c>
      <c r="C9" s="613">
        <v>0</v>
      </c>
      <c r="D9" s="613">
        <v>0</v>
      </c>
      <c r="E9" s="613">
        <v>0</v>
      </c>
      <c r="F9" s="613">
        <v>0</v>
      </c>
      <c r="H9" s="289">
        <v>104.30411632853462</v>
      </c>
      <c r="I9" s="288">
        <v>6326</v>
      </c>
      <c r="J9" s="288" t="e">
        <f>+K9-I9</f>
        <v>#VALUE!</v>
      </c>
      <c r="K9" s="288" t="e">
        <f>+'24.Vantaithang'!E10/'24.Vantaithang'!G10%</f>
        <v>#VALUE!</v>
      </c>
      <c r="L9" s="285"/>
      <c r="R9" s="285"/>
    </row>
    <row r="10" spans="1:18" ht="24.95" customHeight="1">
      <c r="A10" s="206"/>
      <c r="B10" s="207" t="s">
        <v>260</v>
      </c>
      <c r="C10" s="614">
        <v>0</v>
      </c>
      <c r="D10" s="614">
        <v>0</v>
      </c>
      <c r="E10" s="614">
        <v>0</v>
      </c>
      <c r="F10" s="614">
        <v>0</v>
      </c>
      <c r="H10" s="287">
        <v>104.72706808474574</v>
      </c>
      <c r="I10" s="285">
        <v>6080</v>
      </c>
      <c r="J10" s="285" t="e">
        <f t="shared" ref="J10:J28" si="0">+K10-I10</f>
        <v>#VALUE!</v>
      </c>
      <c r="K10" s="285" t="e">
        <f>+'24.Vantaithang'!E11/'24.Vantaithang'!G11%</f>
        <v>#VALUE!</v>
      </c>
      <c r="L10" s="285"/>
      <c r="R10" s="285"/>
    </row>
    <row r="11" spans="1:18" ht="24.95" customHeight="1">
      <c r="A11" s="206"/>
      <c r="B11" s="207" t="s">
        <v>43</v>
      </c>
      <c r="C11" s="418">
        <v>3625.47</v>
      </c>
      <c r="D11" s="418">
        <v>5245.8600000000006</v>
      </c>
      <c r="E11" s="610">
        <v>72.921391276433582</v>
      </c>
      <c r="F11" s="610">
        <v>228.18782020442629</v>
      </c>
      <c r="H11" s="287"/>
      <c r="I11" s="285"/>
      <c r="J11" s="285"/>
      <c r="K11" s="285"/>
      <c r="L11" s="285"/>
      <c r="R11" s="285"/>
    </row>
    <row r="12" spans="1:18" ht="24.95" customHeight="1">
      <c r="A12" s="206"/>
      <c r="B12" s="207" t="s">
        <v>261</v>
      </c>
      <c r="C12" s="418">
        <v>26.599999999999998</v>
      </c>
      <c r="D12" s="418">
        <v>46.444280155642019</v>
      </c>
      <c r="E12" s="611">
        <v>18.30506141829818</v>
      </c>
      <c r="F12" s="611">
        <v>43.041823970753917</v>
      </c>
      <c r="H12" s="287">
        <v>93.301924327558808</v>
      </c>
      <c r="I12" s="285">
        <v>246</v>
      </c>
      <c r="J12" s="285">
        <f t="shared" si="0"/>
        <v>121.77338324679641</v>
      </c>
      <c r="K12" s="285">
        <f>+'24.Vantaithang'!E13/'24.Vantaithang'!G13%</f>
        <v>367.77338324679641</v>
      </c>
      <c r="L12" s="285"/>
      <c r="R12" s="285"/>
    </row>
    <row r="13" spans="1:18" ht="24.95" customHeight="1">
      <c r="A13" s="206"/>
      <c r="B13" s="207" t="s">
        <v>84</v>
      </c>
      <c r="C13" s="614">
        <v>0</v>
      </c>
      <c r="D13" s="614">
        <v>0</v>
      </c>
      <c r="E13" s="614">
        <v>0</v>
      </c>
      <c r="F13" s="614">
        <v>0</v>
      </c>
      <c r="H13" s="287"/>
      <c r="I13" s="285"/>
      <c r="J13" s="285"/>
      <c r="K13" s="285"/>
      <c r="L13" s="285"/>
      <c r="R13" s="285"/>
    </row>
    <row r="14" spans="1:18" ht="24.95" customHeight="1">
      <c r="A14" s="205"/>
      <c r="B14" s="582" t="s">
        <v>254</v>
      </c>
      <c r="C14" s="417">
        <v>236708.7</v>
      </c>
      <c r="D14" s="417">
        <v>329447.12380270043</v>
      </c>
      <c r="E14" s="609">
        <v>72.089412217602586</v>
      </c>
      <c r="F14" s="609">
        <v>218.20753749574448</v>
      </c>
      <c r="H14" s="289">
        <v>105.6209270845345</v>
      </c>
      <c r="I14" s="288">
        <v>409</v>
      </c>
      <c r="J14" s="288">
        <f t="shared" si="0"/>
        <v>-325.34847013369483</v>
      </c>
      <c r="K14" s="288">
        <f>+'24.Vantaithang'!E15/'24.Vantaithang'!G15%</f>
        <v>83.651529866305182</v>
      </c>
      <c r="L14" s="285"/>
      <c r="R14" s="285"/>
    </row>
    <row r="15" spans="1:18" ht="24.95" customHeight="1">
      <c r="A15" s="206"/>
      <c r="B15" s="207" t="s">
        <v>42</v>
      </c>
      <c r="C15" s="614">
        <v>0</v>
      </c>
      <c r="D15" s="614">
        <v>0</v>
      </c>
      <c r="E15" s="614">
        <v>0</v>
      </c>
      <c r="F15" s="614">
        <v>0</v>
      </c>
      <c r="H15" s="287">
        <v>105.62807113970996</v>
      </c>
      <c r="I15" s="285">
        <v>409</v>
      </c>
      <c r="J15" s="285" t="e">
        <f t="shared" si="0"/>
        <v>#VALUE!</v>
      </c>
      <c r="K15" s="285" t="e">
        <f>+'24.Vantaithang'!E16/'24.Vantaithang'!G16%</f>
        <v>#VALUE!</v>
      </c>
      <c r="L15" s="285"/>
      <c r="R15" s="285"/>
    </row>
    <row r="16" spans="1:18" ht="24.95" customHeight="1">
      <c r="A16" s="206"/>
      <c r="B16" s="207" t="s">
        <v>260</v>
      </c>
      <c r="C16" s="614">
        <v>0</v>
      </c>
      <c r="D16" s="614">
        <v>0</v>
      </c>
      <c r="E16" s="614">
        <v>0</v>
      </c>
      <c r="F16" s="614">
        <v>0</v>
      </c>
      <c r="H16" s="287"/>
      <c r="I16" s="285"/>
      <c r="J16" s="285"/>
      <c r="K16" s="285"/>
      <c r="L16" s="285"/>
      <c r="R16" s="285"/>
    </row>
    <row r="17" spans="1:18" ht="24.95" customHeight="1">
      <c r="A17" s="206"/>
      <c r="B17" s="207" t="s">
        <v>43</v>
      </c>
      <c r="C17" s="418">
        <v>236682.1</v>
      </c>
      <c r="D17" s="418">
        <v>329363.62631578947</v>
      </c>
      <c r="E17" s="611">
        <v>72.112447303850317</v>
      </c>
      <c r="F17" s="611">
        <v>218.31262748914369</v>
      </c>
      <c r="H17" s="287">
        <v>92.193905418056971</v>
      </c>
      <c r="I17" s="287">
        <v>0.23</v>
      </c>
      <c r="J17" s="287">
        <f t="shared" si="0"/>
        <v>83.392120725457147</v>
      </c>
      <c r="K17" s="287">
        <f>+'24.Vantaithang'!E18/'24.Vantaithang'!G18%</f>
        <v>83.622120725457151</v>
      </c>
      <c r="L17" s="285"/>
      <c r="R17" s="285"/>
    </row>
    <row r="18" spans="1:18" ht="24.95" customHeight="1">
      <c r="A18" s="206"/>
      <c r="B18" s="207" t="s">
        <v>261</v>
      </c>
      <c r="C18" s="418">
        <v>26.599999999999998</v>
      </c>
      <c r="D18" s="418">
        <v>83.497486910994766</v>
      </c>
      <c r="E18" s="610">
        <v>18.762255420598979</v>
      </c>
      <c r="F18" s="610">
        <v>75.274500478701427</v>
      </c>
      <c r="H18" s="287"/>
      <c r="I18" s="285"/>
      <c r="J18" s="285"/>
      <c r="K18" s="285"/>
      <c r="L18" s="285"/>
      <c r="R18" s="285"/>
    </row>
    <row r="19" spans="1:18" ht="24.95" customHeight="1">
      <c r="A19" s="585"/>
      <c r="B19" s="588" t="s">
        <v>84</v>
      </c>
      <c r="C19" s="614">
        <v>0</v>
      </c>
      <c r="D19" s="614">
        <v>0</v>
      </c>
      <c r="E19" s="614">
        <v>0</v>
      </c>
      <c r="F19" s="614">
        <v>0</v>
      </c>
      <c r="H19" s="287"/>
      <c r="I19" s="285"/>
      <c r="J19" s="285"/>
      <c r="K19" s="285"/>
      <c r="L19" s="285"/>
      <c r="R19" s="285"/>
    </row>
    <row r="20" spans="1:18" ht="24.95" customHeight="1">
      <c r="A20" s="205"/>
      <c r="B20" s="582" t="s">
        <v>44</v>
      </c>
      <c r="C20" s="614"/>
      <c r="D20" s="417"/>
      <c r="E20" s="609"/>
      <c r="F20" s="609"/>
      <c r="H20" s="289">
        <v>106.92089454941403</v>
      </c>
      <c r="I20" s="288">
        <v>7554</v>
      </c>
      <c r="J20" s="288" t="e">
        <f t="shared" si="0"/>
        <v>#DIV/0!</v>
      </c>
      <c r="K20" s="288" t="e">
        <f>+'24.Vantaithang'!E21/'24.Vantaithang'!G21%</f>
        <v>#DIV/0!</v>
      </c>
      <c r="L20" s="285"/>
      <c r="R20" s="285"/>
    </row>
    <row r="21" spans="1:18" ht="24.95" customHeight="1">
      <c r="A21" s="206"/>
      <c r="B21" s="205" t="s">
        <v>58</v>
      </c>
      <c r="C21" s="418">
        <v>8227.64</v>
      </c>
      <c r="D21" s="418">
        <v>10280.675408485124</v>
      </c>
      <c r="E21" s="611">
        <v>106.12060745226779</v>
      </c>
      <c r="F21" s="611">
        <v>150.92317529257977</v>
      </c>
      <c r="H21" s="287">
        <v>107.31664435613307</v>
      </c>
      <c r="I21" s="285">
        <v>4304</v>
      </c>
      <c r="J21" s="285">
        <f t="shared" si="0"/>
        <v>-4224.4627868385269</v>
      </c>
      <c r="K21" s="285">
        <f>+'24.Vantaithang'!E22/'24.Vantaithang'!G22%</f>
        <v>79.537213161473119</v>
      </c>
      <c r="L21" s="285"/>
      <c r="R21" s="285"/>
    </row>
    <row r="22" spans="1:18" ht="24.95" customHeight="1">
      <c r="A22" s="206"/>
      <c r="B22" s="207" t="s">
        <v>42</v>
      </c>
      <c r="C22" s="614">
        <v>0</v>
      </c>
      <c r="D22" s="614">
        <v>0</v>
      </c>
      <c r="E22" s="614">
        <v>0</v>
      </c>
      <c r="F22" s="614">
        <v>0</v>
      </c>
      <c r="H22" s="287"/>
      <c r="J22" s="285"/>
      <c r="K22" s="285"/>
      <c r="L22" s="285"/>
      <c r="R22" s="285"/>
    </row>
    <row r="23" spans="1:18" ht="24.95" customHeight="1">
      <c r="A23" s="206"/>
      <c r="B23" s="207" t="s">
        <v>260</v>
      </c>
      <c r="C23" s="614">
        <v>0</v>
      </c>
      <c r="D23" s="614">
        <v>0</v>
      </c>
      <c r="E23" s="614">
        <v>0</v>
      </c>
      <c r="F23" s="614">
        <v>0</v>
      </c>
      <c r="H23" s="287">
        <v>106.4020958157155</v>
      </c>
      <c r="I23" s="1">
        <v>3249</v>
      </c>
      <c r="J23" s="285" t="e">
        <f t="shared" si="0"/>
        <v>#VALUE!</v>
      </c>
      <c r="K23" s="285" t="e">
        <f>+'24.Vantaithang'!E24/'24.Vantaithang'!G24%</f>
        <v>#VALUE!</v>
      </c>
      <c r="L23" s="285"/>
      <c r="R23" s="285"/>
    </row>
    <row r="24" spans="1:18" ht="24.95" customHeight="1">
      <c r="A24" s="206"/>
      <c r="B24" s="207" t="s">
        <v>43</v>
      </c>
      <c r="C24" s="418">
        <v>4424.7</v>
      </c>
      <c r="D24" s="418">
        <v>5511.7629093050646</v>
      </c>
      <c r="E24" s="610">
        <v>95.206188628189125</v>
      </c>
      <c r="F24" s="610">
        <v>163.94873196932744</v>
      </c>
      <c r="H24" s="287"/>
      <c r="J24" s="285"/>
      <c r="K24" s="285"/>
      <c r="L24" s="285"/>
      <c r="R24" s="285"/>
    </row>
    <row r="25" spans="1:18" ht="24.95" customHeight="1">
      <c r="A25" s="205"/>
      <c r="B25" s="587" t="s">
        <v>261</v>
      </c>
      <c r="C25" s="418">
        <v>3802.9399999999996</v>
      </c>
      <c r="D25" s="418">
        <v>4768.91249918006</v>
      </c>
      <c r="E25" s="611">
        <v>122.45384241619442</v>
      </c>
      <c r="F25" s="611">
        <v>138.23022927044926</v>
      </c>
      <c r="H25" s="289">
        <v>106.48781211791021</v>
      </c>
      <c r="I25" s="290">
        <v>578</v>
      </c>
      <c r="J25" s="288">
        <f t="shared" si="0"/>
        <v>-501.4518105624602</v>
      </c>
      <c r="K25" s="288">
        <f>+'24.Vantaithang'!E26/'24.Vantaithang'!G26%</f>
        <v>76.548189437539804</v>
      </c>
      <c r="L25" s="285"/>
      <c r="R25" s="285"/>
    </row>
    <row r="26" spans="1:18" ht="24.95" customHeight="1">
      <c r="A26" s="206"/>
      <c r="B26" s="207" t="s">
        <v>84</v>
      </c>
      <c r="C26" s="614">
        <v>0</v>
      </c>
      <c r="D26" s="614">
        <v>0</v>
      </c>
      <c r="E26" s="614">
        <v>0</v>
      </c>
      <c r="F26" s="614">
        <v>0</v>
      </c>
      <c r="H26" s="287">
        <v>106.16482514082793</v>
      </c>
      <c r="I26" s="1">
        <v>237</v>
      </c>
      <c r="J26" s="285" t="e">
        <f t="shared" si="0"/>
        <v>#VALUE!</v>
      </c>
      <c r="K26" s="285" t="e">
        <f>+'24.Vantaithang'!E27/'24.Vantaithang'!G27%</f>
        <v>#VALUE!</v>
      </c>
      <c r="L26" s="285"/>
      <c r="R26" s="285"/>
    </row>
    <row r="27" spans="1:18" ht="24.95" customHeight="1">
      <c r="A27" s="206"/>
      <c r="B27" s="205" t="s">
        <v>255</v>
      </c>
      <c r="C27" s="417">
        <v>570675.62</v>
      </c>
      <c r="D27" s="417">
        <v>661335.48803347279</v>
      </c>
      <c r="E27" s="608">
        <v>101.57249862235412</v>
      </c>
      <c r="F27" s="608">
        <v>127.63948715524525</v>
      </c>
      <c r="H27" s="287"/>
      <c r="J27" s="285"/>
      <c r="K27" s="285"/>
      <c r="L27" s="285"/>
      <c r="R27" s="285"/>
    </row>
    <row r="28" spans="1:18" ht="24.95" customHeight="1">
      <c r="A28" s="206"/>
      <c r="B28" s="207" t="s">
        <v>42</v>
      </c>
      <c r="C28" s="614">
        <v>0</v>
      </c>
      <c r="D28" s="614">
        <v>0</v>
      </c>
      <c r="E28" s="614">
        <v>0</v>
      </c>
      <c r="F28" s="614">
        <v>0</v>
      </c>
      <c r="H28" s="287">
        <v>106.72322544958884</v>
      </c>
      <c r="I28" s="1">
        <v>341</v>
      </c>
      <c r="J28" s="285" t="e">
        <f t="shared" si="0"/>
        <v>#VALUE!</v>
      </c>
      <c r="K28" s="285" t="e">
        <f>+'24.Vantaithang'!E29/'24.Vantaithang'!G29%</f>
        <v>#VALUE!</v>
      </c>
      <c r="L28" s="285"/>
      <c r="R28" s="285"/>
    </row>
    <row r="29" spans="1:18" ht="24.95" customHeight="1">
      <c r="A29" s="206"/>
      <c r="B29" s="207" t="s">
        <v>260</v>
      </c>
      <c r="C29" s="614">
        <v>0</v>
      </c>
      <c r="D29" s="614">
        <v>0</v>
      </c>
      <c r="E29" s="614">
        <v>0</v>
      </c>
      <c r="F29" s="614">
        <v>0</v>
      </c>
      <c r="J29" s="285"/>
      <c r="K29" s="285"/>
      <c r="L29" s="285"/>
    </row>
    <row r="30" spans="1:18" ht="24.95" customHeight="1">
      <c r="A30" s="585"/>
      <c r="B30" s="195" t="s">
        <v>43</v>
      </c>
      <c r="C30" s="416">
        <v>244653.25</v>
      </c>
      <c r="D30" s="416">
        <v>258435.6</v>
      </c>
      <c r="E30" s="612">
        <v>98.580732723666983</v>
      </c>
      <c r="F30" s="612">
        <v>143.34055265679115</v>
      </c>
    </row>
    <row r="31" spans="1:18" ht="22.5" customHeight="1">
      <c r="A31" s="205"/>
      <c r="B31" s="195" t="s">
        <v>261</v>
      </c>
      <c r="C31" s="416">
        <v>326022.37</v>
      </c>
      <c r="D31" s="416">
        <v>402899.88803347282</v>
      </c>
      <c r="E31" s="612">
        <v>103.9396186173167</v>
      </c>
      <c r="F31" s="612">
        <v>119.26013326267537</v>
      </c>
    </row>
    <row r="32" spans="1:18" ht="22.5" customHeight="1">
      <c r="A32" s="208"/>
      <c r="B32" s="195" t="s">
        <v>84</v>
      </c>
      <c r="C32" s="614">
        <v>0</v>
      </c>
      <c r="D32" s="614">
        <v>0</v>
      </c>
      <c r="E32" s="614">
        <v>0</v>
      </c>
      <c r="F32" s="614">
        <v>0</v>
      </c>
    </row>
    <row r="33" spans="1:2" ht="20.100000000000001" customHeight="1">
      <c r="A33" s="208"/>
      <c r="B33" s="209"/>
    </row>
    <row r="34" spans="1:2" ht="20.100000000000001" customHeight="1">
      <c r="A34" s="209"/>
      <c r="B34" s="213"/>
    </row>
    <row r="35" spans="1:2" ht="20.100000000000001" customHeight="1">
      <c r="A35" s="209"/>
      <c r="B35" s="213"/>
    </row>
    <row r="36" spans="1:2" ht="20.100000000000001" customHeight="1">
      <c r="A36" s="208"/>
      <c r="B36" s="209"/>
    </row>
    <row r="37" spans="1:2" ht="20.100000000000001" customHeight="1">
      <c r="A37" s="206"/>
      <c r="B37" s="207"/>
    </row>
    <row r="38" spans="1:2" ht="20.100000000000001" customHeight="1">
      <c r="A38" s="206"/>
      <c r="B38" s="207"/>
    </row>
    <row r="39" spans="1:2" ht="14.1" customHeight="1">
      <c r="A39" s="206"/>
      <c r="B39" s="207"/>
    </row>
    <row r="40" spans="1:2" ht="14.1" customHeight="1">
      <c r="A40" s="206"/>
      <c r="B40" s="207"/>
    </row>
    <row r="41" spans="1:2" ht="14.1" customHeight="1">
      <c r="A41" s="206"/>
      <c r="B41" s="207"/>
    </row>
    <row r="42" spans="1:2" ht="14.1" customHeight="1">
      <c r="A42" s="205"/>
      <c r="B42" s="582"/>
    </row>
    <row r="43" spans="1:2" ht="14.1" customHeight="1">
      <c r="A43" s="208"/>
      <c r="B43" s="209"/>
    </row>
    <row r="44" spans="1:2" ht="14.1" customHeight="1">
      <c r="A44" s="208"/>
      <c r="B44" s="209"/>
    </row>
    <row r="45" spans="1:2" ht="14.1" customHeight="1">
      <c r="A45" s="209"/>
      <c r="B45" s="213"/>
    </row>
    <row r="46" spans="1:2" ht="14.1" customHeight="1">
      <c r="A46" s="209"/>
      <c r="B46" s="213"/>
    </row>
    <row r="47" spans="1:2" ht="14.1" customHeight="1">
      <c r="A47" s="208"/>
      <c r="B47" s="209"/>
    </row>
    <row r="48" spans="1:2" ht="14.1" customHeight="1">
      <c r="A48" s="206"/>
      <c r="B48" s="207"/>
    </row>
    <row r="49" spans="1:2" ht="14.1" customHeight="1">
      <c r="A49" s="206"/>
      <c r="B49" s="207"/>
    </row>
    <row r="50" spans="1:2" ht="14.1" customHeight="1">
      <c r="A50" s="206"/>
      <c r="B50" s="207"/>
    </row>
    <row r="51" spans="1:2" ht="14.1" customHeight="1">
      <c r="A51" s="206"/>
      <c r="B51" s="207"/>
    </row>
    <row r="52" spans="1:2" ht="14.1" customHeight="1">
      <c r="A52" s="206"/>
      <c r="B52" s="207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E4:F4"/>
    <mergeCell ref="B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FC576-040D-4B73-B6A4-C80D0E419BD3}">
  <dimension ref="A1:E20"/>
  <sheetViews>
    <sheetView workbookViewId="0">
      <selection activeCell="E10" sqref="E10"/>
    </sheetView>
  </sheetViews>
  <sheetFormatPr defaultRowHeight="15.75"/>
  <cols>
    <col min="1" max="1" width="41" style="161" customWidth="1"/>
    <col min="2" max="3" width="15.375" style="356" customWidth="1"/>
    <col min="4" max="4" width="17.625" style="356" customWidth="1"/>
    <col min="5" max="5" width="11.625" style="356" customWidth="1"/>
    <col min="6" max="6" width="8.375" style="356" bestFit="1" customWidth="1"/>
    <col min="7" max="16384" width="9" style="356"/>
  </cols>
  <sheetData>
    <row r="1" spans="1:5" ht="16.5">
      <c r="A1" s="709" t="s">
        <v>413</v>
      </c>
      <c r="B1" s="709"/>
      <c r="C1" s="709"/>
      <c r="D1" s="709"/>
    </row>
    <row r="2" spans="1:5">
      <c r="A2" s="650"/>
      <c r="B2" s="355"/>
      <c r="C2" s="355"/>
      <c r="D2" s="651" t="s">
        <v>396</v>
      </c>
    </row>
    <row r="3" spans="1:5" ht="47.25">
      <c r="A3" s="652"/>
      <c r="B3" s="653" t="s">
        <v>417</v>
      </c>
      <c r="C3" s="653" t="s">
        <v>416</v>
      </c>
      <c r="D3" s="653" t="s">
        <v>418</v>
      </c>
      <c r="E3" s="654"/>
    </row>
    <row r="4" spans="1:5">
      <c r="A4" s="436" t="s">
        <v>397</v>
      </c>
      <c r="B4" s="454">
        <f>SUM(B6:B18)</f>
        <v>6518019018</v>
      </c>
      <c r="C4" s="454">
        <f>SUM(C6:C18)</f>
        <v>5045167833</v>
      </c>
      <c r="D4" s="658">
        <f>B4/C4%</f>
        <v>129.19330404364766</v>
      </c>
      <c r="E4" s="655"/>
    </row>
    <row r="5" spans="1:5">
      <c r="A5" s="436" t="s">
        <v>68</v>
      </c>
      <c r="B5" s="656">
        <v>0</v>
      </c>
      <c r="C5" s="656">
        <v>0</v>
      </c>
      <c r="D5" s="655">
        <v>0</v>
      </c>
      <c r="E5" s="655"/>
    </row>
    <row r="6" spans="1:5">
      <c r="A6" s="161" t="s">
        <v>398</v>
      </c>
      <c r="B6" s="656">
        <v>0</v>
      </c>
      <c r="C6" s="656">
        <v>0</v>
      </c>
      <c r="D6" s="655">
        <v>0</v>
      </c>
      <c r="E6" s="655"/>
    </row>
    <row r="7" spans="1:5">
      <c r="A7" s="161" t="s">
        <v>399</v>
      </c>
      <c r="B7" s="656">
        <v>196027822</v>
      </c>
      <c r="C7" s="656">
        <v>169016261</v>
      </c>
      <c r="D7" s="655">
        <f t="shared" ref="D7:D18" si="0">B7/C7%</f>
        <v>115.98163445350384</v>
      </c>
      <c r="E7" s="655"/>
    </row>
    <row r="8" spans="1:5">
      <c r="A8" s="161" t="s">
        <v>400</v>
      </c>
      <c r="B8" s="656">
        <v>0</v>
      </c>
      <c r="C8" s="656">
        <v>0</v>
      </c>
      <c r="D8" s="656">
        <v>0</v>
      </c>
      <c r="E8" s="655"/>
    </row>
    <row r="9" spans="1:5">
      <c r="A9" s="161" t="s">
        <v>401</v>
      </c>
      <c r="B9" s="656">
        <v>70480286</v>
      </c>
      <c r="C9" s="656">
        <v>69696334</v>
      </c>
      <c r="D9" s="655">
        <f t="shared" si="0"/>
        <v>101.12481095490618</v>
      </c>
      <c r="E9" s="655"/>
    </row>
    <row r="10" spans="1:5">
      <c r="A10" s="161" t="s">
        <v>425</v>
      </c>
      <c r="B10" s="656">
        <v>3254180442</v>
      </c>
      <c r="C10" s="656">
        <v>2284592939</v>
      </c>
      <c r="D10" s="655">
        <f t="shared" si="0"/>
        <v>142.44027399578687</v>
      </c>
      <c r="E10" s="655"/>
    </row>
    <row r="11" spans="1:5">
      <c r="A11" s="161" t="s">
        <v>403</v>
      </c>
      <c r="B11" s="656">
        <v>0</v>
      </c>
      <c r="C11" s="656">
        <v>0</v>
      </c>
      <c r="D11" s="656">
        <v>0</v>
      </c>
      <c r="E11" s="655"/>
    </row>
    <row r="12" spans="1:5" ht="26.25" customHeight="1">
      <c r="A12" s="161" t="s">
        <v>404</v>
      </c>
      <c r="B12" s="656">
        <v>42641</v>
      </c>
      <c r="C12" s="656">
        <v>49098</v>
      </c>
      <c r="D12" s="655">
        <f t="shared" si="0"/>
        <v>86.848751476638554</v>
      </c>
      <c r="E12" s="655"/>
    </row>
    <row r="13" spans="1:5">
      <c r="A13" s="161" t="s">
        <v>405</v>
      </c>
      <c r="B13" s="656">
        <v>940533160</v>
      </c>
      <c r="C13" s="656">
        <v>795341977</v>
      </c>
      <c r="D13" s="655">
        <f t="shared" si="0"/>
        <v>118.25518923918183</v>
      </c>
      <c r="E13" s="655"/>
    </row>
    <row r="14" spans="1:5">
      <c r="A14" s="161" t="s">
        <v>406</v>
      </c>
      <c r="B14" s="656">
        <v>1903639</v>
      </c>
      <c r="C14" s="656">
        <v>1119861</v>
      </c>
      <c r="D14" s="655">
        <f t="shared" si="0"/>
        <v>169.98886468945699</v>
      </c>
      <c r="E14" s="655"/>
    </row>
    <row r="15" spans="1:5">
      <c r="A15" s="161" t="s">
        <v>407</v>
      </c>
      <c r="B15" s="656">
        <v>299034338</v>
      </c>
      <c r="C15" s="656">
        <v>359556259</v>
      </c>
      <c r="D15" s="655">
        <f t="shared" si="0"/>
        <v>83.167607436921301</v>
      </c>
      <c r="E15" s="655"/>
    </row>
    <row r="16" spans="1:5">
      <c r="A16" s="161" t="s">
        <v>408</v>
      </c>
      <c r="B16" s="656">
        <v>102204505</v>
      </c>
      <c r="C16" s="656">
        <v>82431140</v>
      </c>
      <c r="D16" s="655">
        <f t="shared" si="0"/>
        <v>123.98773691592764</v>
      </c>
      <c r="E16" s="655"/>
    </row>
    <row r="17" spans="1:5">
      <c r="A17" s="161" t="s">
        <v>409</v>
      </c>
      <c r="B17" s="656">
        <v>165188</v>
      </c>
      <c r="C17" s="656">
        <v>250113</v>
      </c>
      <c r="D17" s="655">
        <f t="shared" si="0"/>
        <v>66.045347502928678</v>
      </c>
      <c r="E17" s="655"/>
    </row>
    <row r="18" spans="1:5" ht="26.25" customHeight="1">
      <c r="A18" s="161" t="s">
        <v>410</v>
      </c>
      <c r="B18" s="656">
        <v>1653446997</v>
      </c>
      <c r="C18" s="656">
        <v>1283113851</v>
      </c>
      <c r="D18" s="655">
        <f t="shared" si="0"/>
        <v>128.86206439992674</v>
      </c>
      <c r="E18" s="655"/>
    </row>
    <row r="20" spans="1:5" ht="15.75" customHeight="1">
      <c r="A20" s="657" t="s">
        <v>411</v>
      </c>
      <c r="B20" s="657"/>
      <c r="C20" s="657"/>
    </row>
  </sheetData>
  <mergeCells count="1"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BEFC-28F3-48DE-A672-A06F9DFDF0D5}">
  <dimension ref="A1:G20"/>
  <sheetViews>
    <sheetView workbookViewId="0">
      <selection activeCell="E15" sqref="E15"/>
    </sheetView>
  </sheetViews>
  <sheetFormatPr defaultRowHeight="15.75"/>
  <cols>
    <col min="1" max="1" width="40.375" style="161" customWidth="1"/>
    <col min="2" max="3" width="15.375" style="356" customWidth="1"/>
    <col min="4" max="4" width="16.875" style="356" customWidth="1"/>
    <col min="5" max="5" width="12.375" style="356" customWidth="1"/>
    <col min="6" max="7" width="14.75" style="356" bestFit="1" customWidth="1"/>
    <col min="8" max="16384" width="9" style="356"/>
  </cols>
  <sheetData>
    <row r="1" spans="1:7" ht="25.5" customHeight="1">
      <c r="A1" s="709" t="s">
        <v>414</v>
      </c>
      <c r="B1" s="709"/>
      <c r="C1" s="709"/>
      <c r="D1" s="709"/>
    </row>
    <row r="2" spans="1:7">
      <c r="A2" s="650"/>
      <c r="B2" s="355"/>
      <c r="C2" s="355"/>
      <c r="D2" s="651" t="s">
        <v>396</v>
      </c>
    </row>
    <row r="3" spans="1:7" ht="47.25">
      <c r="A3" s="652"/>
      <c r="B3" s="653" t="s">
        <v>417</v>
      </c>
      <c r="C3" s="653" t="s">
        <v>416</v>
      </c>
      <c r="D3" s="653" t="s">
        <v>418</v>
      </c>
      <c r="E3" s="654"/>
    </row>
    <row r="4" spans="1:7">
      <c r="A4" s="436" t="s">
        <v>397</v>
      </c>
      <c r="B4" s="454">
        <f>SUM(B6:B18)</f>
        <v>6591283807</v>
      </c>
      <c r="C4" s="454">
        <f>SUM(C6:C18)</f>
        <v>5189716618</v>
      </c>
      <c r="D4" s="658">
        <f>B4/C4%</f>
        <v>127.00662275352006</v>
      </c>
      <c r="E4" s="655"/>
      <c r="F4" s="574"/>
      <c r="G4" s="574"/>
    </row>
    <row r="5" spans="1:7">
      <c r="A5" s="436" t="s">
        <v>68</v>
      </c>
      <c r="B5" s="656">
        <v>0</v>
      </c>
      <c r="C5" s="656">
        <v>0</v>
      </c>
      <c r="D5" s="655">
        <v>0</v>
      </c>
      <c r="E5" s="655"/>
    </row>
    <row r="6" spans="1:7">
      <c r="A6" s="161" t="s">
        <v>398</v>
      </c>
      <c r="B6" s="656">
        <v>0</v>
      </c>
      <c r="C6" s="656">
        <v>0</v>
      </c>
      <c r="D6" s="655">
        <v>0</v>
      </c>
      <c r="E6" s="655"/>
    </row>
    <row r="7" spans="1:7">
      <c r="A7" s="161" t="s">
        <v>399</v>
      </c>
      <c r="B7" s="656">
        <v>82582044</v>
      </c>
      <c r="C7" s="656">
        <v>46025209</v>
      </c>
      <c r="D7" s="655">
        <f t="shared" ref="D7:D18" si="0">B7/C7%</f>
        <v>179.42785224505985</v>
      </c>
      <c r="E7" s="655"/>
    </row>
    <row r="8" spans="1:7">
      <c r="A8" s="161" t="s">
        <v>400</v>
      </c>
      <c r="B8" s="656">
        <v>255635172</v>
      </c>
      <c r="C8" s="656">
        <v>219845554</v>
      </c>
      <c r="D8" s="655">
        <f t="shared" si="0"/>
        <v>116.2794367904297</v>
      </c>
      <c r="E8" s="655"/>
    </row>
    <row r="9" spans="1:7">
      <c r="A9" s="161" t="s">
        <v>401</v>
      </c>
      <c r="B9" s="656">
        <v>19284908</v>
      </c>
      <c r="C9" s="656">
        <v>30803251</v>
      </c>
      <c r="D9" s="655">
        <f t="shared" si="0"/>
        <v>62.606729400088319</v>
      </c>
      <c r="E9" s="655"/>
    </row>
    <row r="10" spans="1:7">
      <c r="A10" s="161" t="s">
        <v>402</v>
      </c>
      <c r="B10" s="656">
        <v>3552743170</v>
      </c>
      <c r="C10" s="656">
        <v>2662803213</v>
      </c>
      <c r="D10" s="655">
        <f t="shared" si="0"/>
        <v>133.42116881394946</v>
      </c>
      <c r="E10" s="655"/>
    </row>
    <row r="11" spans="1:7">
      <c r="A11" s="161" t="s">
        <v>403</v>
      </c>
      <c r="B11" s="656">
        <v>0</v>
      </c>
      <c r="C11" s="656">
        <v>0</v>
      </c>
      <c r="D11" s="656">
        <v>0</v>
      </c>
      <c r="E11" s="655"/>
    </row>
    <row r="12" spans="1:7" ht="27.75" customHeight="1">
      <c r="A12" s="161" t="s">
        <v>404</v>
      </c>
      <c r="B12" s="656">
        <v>42113</v>
      </c>
      <c r="C12" s="656">
        <v>79480</v>
      </c>
      <c r="D12" s="655">
        <f t="shared" si="0"/>
        <v>52.985656768998496</v>
      </c>
      <c r="E12" s="655"/>
    </row>
    <row r="13" spans="1:7">
      <c r="A13" s="161" t="s">
        <v>405</v>
      </c>
      <c r="B13" s="656">
        <v>1013873131</v>
      </c>
      <c r="C13" s="656">
        <v>620072841</v>
      </c>
      <c r="D13" s="655">
        <f t="shared" si="0"/>
        <v>163.5087144544039</v>
      </c>
      <c r="E13" s="655"/>
    </row>
    <row r="14" spans="1:7">
      <c r="A14" s="161" t="s">
        <v>406</v>
      </c>
      <c r="B14" s="656">
        <v>71780351</v>
      </c>
      <c r="C14" s="656">
        <v>75647826</v>
      </c>
      <c r="D14" s="655">
        <f t="shared" si="0"/>
        <v>94.88752657611073</v>
      </c>
      <c r="E14" s="655"/>
    </row>
    <row r="15" spans="1:7">
      <c r="A15" s="161" t="s">
        <v>407</v>
      </c>
      <c r="B15" s="656">
        <v>111457467</v>
      </c>
      <c r="C15" s="656">
        <v>67184758</v>
      </c>
      <c r="D15" s="655">
        <f t="shared" si="0"/>
        <v>165.89695388945213</v>
      </c>
      <c r="E15" s="714"/>
    </row>
    <row r="16" spans="1:7">
      <c r="A16" s="161" t="s">
        <v>408</v>
      </c>
      <c r="B16" s="656">
        <v>512519203</v>
      </c>
      <c r="C16" s="656">
        <v>485672358</v>
      </c>
      <c r="D16" s="655">
        <f t="shared" si="0"/>
        <v>105.52776878440341</v>
      </c>
      <c r="E16" s="655"/>
    </row>
    <row r="17" spans="1:5">
      <c r="A17" s="161" t="s">
        <v>409</v>
      </c>
      <c r="B17" s="656">
        <v>1994881</v>
      </c>
      <c r="C17" s="656">
        <v>696389</v>
      </c>
      <c r="D17" s="655">
        <f t="shared" si="0"/>
        <v>286.46072812752641</v>
      </c>
      <c r="E17" s="655"/>
    </row>
    <row r="18" spans="1:5" ht="27.75" customHeight="1">
      <c r="A18" s="161" t="s">
        <v>410</v>
      </c>
      <c r="B18" s="656">
        <v>969371367</v>
      </c>
      <c r="C18" s="656">
        <v>980885739</v>
      </c>
      <c r="D18" s="655">
        <f t="shared" si="0"/>
        <v>98.826125047781929</v>
      </c>
      <c r="E18" s="655"/>
    </row>
    <row r="20" spans="1:5">
      <c r="A20" s="657" t="s">
        <v>412</v>
      </c>
      <c r="B20" s="657"/>
      <c r="C20" s="657"/>
    </row>
  </sheetData>
  <mergeCells count="1">
    <mergeCell ref="A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30"/>
  <sheetViews>
    <sheetView tabSelected="1" topLeftCell="A19" workbookViewId="0">
      <selection activeCell="I29" sqref="I29"/>
    </sheetView>
  </sheetViews>
  <sheetFormatPr defaultColWidth="7" defaultRowHeight="15.75"/>
  <cols>
    <col min="1" max="1" width="0.75" style="171" customWidth="1"/>
    <col min="2" max="2" width="8.625" style="171" customWidth="1"/>
    <col min="3" max="3" width="20.625" style="171" customWidth="1"/>
    <col min="4" max="4" width="7" style="171" customWidth="1"/>
    <col min="5" max="7" width="7.625" style="171" customWidth="1"/>
    <col min="8" max="8" width="12.625" style="171" customWidth="1"/>
    <col min="9" max="16384" width="7" style="171"/>
  </cols>
  <sheetData>
    <row r="1" spans="1:10" ht="36" customHeight="1">
      <c r="A1" s="711" t="s">
        <v>415</v>
      </c>
      <c r="B1" s="711"/>
      <c r="C1" s="711"/>
      <c r="D1" s="711"/>
      <c r="E1" s="711"/>
      <c r="F1" s="711"/>
      <c r="G1" s="711"/>
      <c r="H1" s="711"/>
    </row>
    <row r="2" spans="1:10" ht="15" customHeight="1">
      <c r="A2" s="170"/>
      <c r="B2" s="170"/>
      <c r="C2" s="170"/>
      <c r="D2" s="170"/>
      <c r="E2" s="170"/>
      <c r="F2" s="170"/>
    </row>
    <row r="3" spans="1:10" ht="15" customHeight="1">
      <c r="A3" s="170"/>
      <c r="B3" s="170"/>
      <c r="C3" s="170"/>
      <c r="D3" s="170"/>
      <c r="E3" s="170"/>
      <c r="H3" s="174" t="s">
        <v>15</v>
      </c>
    </row>
    <row r="4" spans="1:10" ht="20.100000000000001" customHeight="1">
      <c r="A4" s="172"/>
      <c r="B4" s="172"/>
      <c r="C4" s="172"/>
      <c r="D4" s="710" t="s">
        <v>372</v>
      </c>
      <c r="E4" s="710"/>
      <c r="F4" s="710"/>
      <c r="G4" s="710"/>
      <c r="H4" s="155" t="s">
        <v>53</v>
      </c>
    </row>
    <row r="5" spans="1:10" ht="15.95" customHeight="1">
      <c r="A5" s="170"/>
      <c r="B5" s="170"/>
      <c r="C5" s="170"/>
      <c r="D5" s="175" t="s">
        <v>40</v>
      </c>
      <c r="E5" s="175" t="s">
        <v>93</v>
      </c>
      <c r="F5" s="175" t="s">
        <v>19</v>
      </c>
      <c r="G5" s="175" t="s">
        <v>87</v>
      </c>
      <c r="H5" s="158" t="s">
        <v>127</v>
      </c>
    </row>
    <row r="6" spans="1:10" ht="15.95" customHeight="1">
      <c r="A6" s="170"/>
      <c r="B6" s="170"/>
      <c r="C6" s="170"/>
      <c r="D6" s="176" t="s">
        <v>314</v>
      </c>
      <c r="E6" s="175" t="s">
        <v>13</v>
      </c>
      <c r="F6" s="175" t="s">
        <v>13</v>
      </c>
      <c r="G6" s="175" t="s">
        <v>13</v>
      </c>
      <c r="H6" s="158" t="s">
        <v>329</v>
      </c>
    </row>
    <row r="7" spans="1:10" ht="15.95" customHeight="1">
      <c r="A7" s="170"/>
      <c r="B7" s="170"/>
      <c r="C7" s="170"/>
      <c r="D7" s="177"/>
      <c r="E7" s="178">
        <v>2021</v>
      </c>
      <c r="F7" s="178">
        <v>2021</v>
      </c>
      <c r="G7" s="178">
        <v>2022</v>
      </c>
      <c r="H7" s="158" t="s">
        <v>5</v>
      </c>
    </row>
    <row r="8" spans="1:10" ht="15.95" customHeight="1">
      <c r="A8" s="170"/>
      <c r="B8" s="170"/>
      <c r="C8" s="170"/>
      <c r="D8" s="179"/>
      <c r="E8" s="179"/>
      <c r="F8" s="180"/>
      <c r="G8" s="180"/>
      <c r="H8" s="159" t="s">
        <v>59</v>
      </c>
    </row>
    <row r="9" spans="1:10" ht="15.95" customHeight="1">
      <c r="A9" s="170"/>
      <c r="B9" s="170"/>
      <c r="C9" s="170"/>
      <c r="D9" s="181"/>
      <c r="E9" s="181"/>
      <c r="F9" s="182"/>
      <c r="G9" s="182"/>
      <c r="H9" s="181"/>
    </row>
    <row r="10" spans="1:10" ht="20.100000000000001" customHeight="1">
      <c r="A10" s="173" t="s">
        <v>20</v>
      </c>
      <c r="B10" s="170"/>
      <c r="C10" s="170"/>
      <c r="D10" s="337">
        <v>107.29519999999999</v>
      </c>
      <c r="E10" s="337">
        <v>104.1139</v>
      </c>
      <c r="F10" s="337">
        <v>103.90519999999999</v>
      </c>
      <c r="G10" s="337">
        <v>100.98309999999999</v>
      </c>
      <c r="H10" s="340">
        <v>102.1318</v>
      </c>
      <c r="I10" s="295"/>
    </row>
    <row r="11" spans="1:10" ht="24.95" customHeight="1">
      <c r="A11" s="170"/>
      <c r="B11" s="183" t="s">
        <v>21</v>
      </c>
      <c r="C11" s="183"/>
      <c r="D11" s="333">
        <v>112.69459999999999</v>
      </c>
      <c r="E11" s="333">
        <v>104.7189</v>
      </c>
      <c r="F11" s="333">
        <v>106.96729999999999</v>
      </c>
      <c r="G11" s="333">
        <v>102.16200000000001</v>
      </c>
      <c r="H11" s="338">
        <v>99.987899999999996</v>
      </c>
      <c r="I11" s="295"/>
      <c r="J11" s="181"/>
    </row>
    <row r="12" spans="1:10" ht="24.95" customHeight="1">
      <c r="A12" s="170"/>
      <c r="B12" s="184" t="s">
        <v>6</v>
      </c>
      <c r="C12" s="184" t="s">
        <v>22</v>
      </c>
      <c r="D12" s="336">
        <v>107.5762</v>
      </c>
      <c r="E12" s="336">
        <v>100.8815</v>
      </c>
      <c r="F12" s="336">
        <v>100.4408</v>
      </c>
      <c r="G12" s="336">
        <v>100.4791</v>
      </c>
      <c r="H12" s="339">
        <v>99.826599999999999</v>
      </c>
      <c r="I12" s="295"/>
    </row>
    <row r="13" spans="1:10" ht="24.95" customHeight="1">
      <c r="A13" s="170"/>
      <c r="B13" s="183"/>
      <c r="C13" s="184" t="s">
        <v>23</v>
      </c>
      <c r="D13" s="336">
        <v>110.9744</v>
      </c>
      <c r="E13" s="336">
        <v>103.3325</v>
      </c>
      <c r="F13" s="336">
        <v>106.59910000000001</v>
      </c>
      <c r="G13" s="336">
        <v>101.9477</v>
      </c>
      <c r="H13" s="339">
        <v>98.745500000000007</v>
      </c>
      <c r="I13" s="295"/>
    </row>
    <row r="14" spans="1:10" ht="24.95" customHeight="1">
      <c r="A14" s="170"/>
      <c r="B14" s="183"/>
      <c r="C14" s="184" t="s">
        <v>24</v>
      </c>
      <c r="D14" s="336">
        <v>122.46899999999999</v>
      </c>
      <c r="E14" s="336">
        <v>112.33629999999999</v>
      </c>
      <c r="F14" s="336">
        <v>112.267</v>
      </c>
      <c r="G14" s="336">
        <v>103.9905</v>
      </c>
      <c r="H14" s="339">
        <v>104.7518</v>
      </c>
      <c r="I14" s="295"/>
    </row>
    <row r="15" spans="1:10" ht="24.95" customHeight="1">
      <c r="A15" s="170"/>
      <c r="B15" s="183" t="s">
        <v>25</v>
      </c>
      <c r="C15" s="183"/>
      <c r="D15" s="333">
        <v>109.35290000000001</v>
      </c>
      <c r="E15" s="333">
        <v>104.8479</v>
      </c>
      <c r="F15" s="333">
        <v>102.4894</v>
      </c>
      <c r="G15" s="333">
        <v>100.5471</v>
      </c>
      <c r="H15" s="338">
        <v>103.6698</v>
      </c>
      <c r="I15" s="295"/>
    </row>
    <row r="16" spans="1:10" ht="24.95" customHeight="1">
      <c r="A16" s="170"/>
      <c r="B16" s="183" t="s">
        <v>26</v>
      </c>
      <c r="C16" s="183"/>
      <c r="D16" s="333">
        <v>96.153999999999996</v>
      </c>
      <c r="E16" s="333">
        <v>100.7808</v>
      </c>
      <c r="F16" s="333">
        <v>99.722399999999993</v>
      </c>
      <c r="G16" s="333">
        <v>100.3312</v>
      </c>
      <c r="H16" s="338">
        <v>99.7654</v>
      </c>
      <c r="I16" s="295"/>
      <c r="J16" s="181"/>
    </row>
    <row r="17" spans="1:11" ht="24.95" customHeight="1">
      <c r="A17" s="170"/>
      <c r="B17" s="183" t="s">
        <v>27</v>
      </c>
      <c r="C17" s="183"/>
      <c r="D17" s="333">
        <v>106.2632</v>
      </c>
      <c r="E17" s="333">
        <v>103.2298</v>
      </c>
      <c r="F17" s="333">
        <v>101.32299999999999</v>
      </c>
      <c r="G17" s="333">
        <v>99.489500000000007</v>
      </c>
      <c r="H17" s="338">
        <v>104.01990000000001</v>
      </c>
      <c r="I17" s="295"/>
    </row>
    <row r="18" spans="1:11" ht="24.95" customHeight="1">
      <c r="A18" s="170"/>
      <c r="B18" s="183" t="s">
        <v>28</v>
      </c>
      <c r="C18" s="183"/>
      <c r="D18" s="333">
        <v>102.4777</v>
      </c>
      <c r="E18" s="333">
        <v>103.02119999999999</v>
      </c>
      <c r="F18" s="333">
        <v>102.25579999999999</v>
      </c>
      <c r="G18" s="333">
        <v>100.45350000000001</v>
      </c>
      <c r="H18" s="338">
        <v>101.6938</v>
      </c>
      <c r="I18" s="295"/>
    </row>
    <row r="19" spans="1:11" ht="24.95" customHeight="1">
      <c r="A19" s="170"/>
      <c r="B19" s="183" t="s">
        <v>29</v>
      </c>
      <c r="C19" s="183"/>
      <c r="D19" s="333">
        <v>103.3122</v>
      </c>
      <c r="E19" s="333">
        <v>101.0158</v>
      </c>
      <c r="F19" s="333">
        <v>100.56480000000001</v>
      </c>
      <c r="G19" s="333">
        <v>100.0072</v>
      </c>
      <c r="H19" s="338">
        <v>100.77549999999999</v>
      </c>
      <c r="I19" s="185"/>
      <c r="K19" s="185"/>
    </row>
    <row r="20" spans="1:11" ht="24.95" customHeight="1">
      <c r="A20" s="170"/>
      <c r="B20" s="184" t="s">
        <v>6</v>
      </c>
      <c r="C20" s="184" t="s">
        <v>30</v>
      </c>
      <c r="D20" s="335">
        <v>102.27970000000001</v>
      </c>
      <c r="E20" s="336">
        <v>100</v>
      </c>
      <c r="F20" s="336">
        <v>100</v>
      </c>
      <c r="G20" s="336">
        <v>100</v>
      </c>
      <c r="H20" s="339">
        <v>100</v>
      </c>
      <c r="I20" s="295"/>
    </row>
    <row r="21" spans="1:11" ht="24.95" customHeight="1">
      <c r="A21" s="170"/>
      <c r="B21" s="183" t="s">
        <v>31</v>
      </c>
      <c r="C21" s="183"/>
      <c r="D21" s="334">
        <v>118.31529999999999</v>
      </c>
      <c r="E21" s="333">
        <v>116.64149999999999</v>
      </c>
      <c r="F21" s="333">
        <v>112.1842</v>
      </c>
      <c r="G21" s="333">
        <v>102.872</v>
      </c>
      <c r="H21" s="338">
        <v>113.0973</v>
      </c>
      <c r="I21" s="295"/>
      <c r="J21" s="181"/>
    </row>
    <row r="22" spans="1:11" ht="24.95" customHeight="1">
      <c r="A22" s="170"/>
      <c r="B22" s="183" t="s">
        <v>32</v>
      </c>
      <c r="C22" s="183"/>
      <c r="D22" s="334">
        <v>96.965000000000003</v>
      </c>
      <c r="E22" s="333">
        <v>99.980800000000002</v>
      </c>
      <c r="F22" s="333">
        <v>99.980800000000002</v>
      </c>
      <c r="G22" s="333">
        <v>100.01220000000001</v>
      </c>
      <c r="H22" s="338">
        <v>99.894000000000005</v>
      </c>
      <c r="I22" s="295"/>
      <c r="J22" s="181"/>
    </row>
    <row r="23" spans="1:11" ht="24.95" customHeight="1">
      <c r="A23" s="170"/>
      <c r="B23" s="183" t="s">
        <v>33</v>
      </c>
      <c r="C23" s="183"/>
      <c r="D23" s="334">
        <v>108.5562</v>
      </c>
      <c r="E23" s="333">
        <v>101.0458</v>
      </c>
      <c r="F23" s="333">
        <v>100.2306</v>
      </c>
      <c r="G23" s="333">
        <v>100.0074</v>
      </c>
      <c r="H23" s="338">
        <v>101.2782</v>
      </c>
      <c r="I23" s="295"/>
    </row>
    <row r="24" spans="1:11" ht="24.95" customHeight="1">
      <c r="A24" s="170"/>
      <c r="B24" s="184" t="s">
        <v>6</v>
      </c>
      <c r="C24" s="184" t="s">
        <v>34</v>
      </c>
      <c r="D24" s="335">
        <v>107.3005</v>
      </c>
      <c r="E24" s="336">
        <v>100</v>
      </c>
      <c r="F24" s="336">
        <v>100</v>
      </c>
      <c r="G24" s="336">
        <v>100</v>
      </c>
      <c r="H24" s="339">
        <v>100</v>
      </c>
      <c r="I24" s="296"/>
    </row>
    <row r="25" spans="1:11" ht="24.95" customHeight="1">
      <c r="A25" s="170"/>
      <c r="B25" s="183" t="s">
        <v>35</v>
      </c>
      <c r="C25" s="183"/>
      <c r="D25" s="333">
        <v>92.590199999999996</v>
      </c>
      <c r="E25" s="333">
        <v>99.561499999999995</v>
      </c>
      <c r="F25" s="333">
        <v>100.0134</v>
      </c>
      <c r="G25" s="333">
        <v>99.748900000000006</v>
      </c>
      <c r="H25" s="338">
        <v>100.2937</v>
      </c>
      <c r="I25" s="295"/>
    </row>
    <row r="26" spans="1:11" ht="24.95" customHeight="1">
      <c r="A26" s="170"/>
      <c r="B26" s="183" t="s">
        <v>36</v>
      </c>
      <c r="C26" s="183"/>
      <c r="D26" s="333">
        <v>103.6587</v>
      </c>
      <c r="E26" s="333">
        <v>101.73</v>
      </c>
      <c r="F26" s="333">
        <v>101.13509999999999</v>
      </c>
      <c r="G26" s="333">
        <v>100.2901</v>
      </c>
      <c r="H26" s="338">
        <v>101.24420000000001</v>
      </c>
      <c r="I26" s="295"/>
    </row>
    <row r="27" spans="1:11" ht="24.95" customHeight="1">
      <c r="A27" s="173" t="s">
        <v>37</v>
      </c>
      <c r="B27" s="186"/>
      <c r="C27" s="186"/>
      <c r="D27" s="337">
        <v>144.13749999999999</v>
      </c>
      <c r="E27" s="337">
        <v>100.1705</v>
      </c>
      <c r="F27" s="337">
        <v>102.27889999999999</v>
      </c>
      <c r="G27" s="337">
        <v>98.5715</v>
      </c>
      <c r="H27" s="340">
        <v>100.8751</v>
      </c>
      <c r="I27" s="295"/>
    </row>
    <row r="28" spans="1:11" ht="24.95" customHeight="1">
      <c r="A28" s="173" t="s">
        <v>38</v>
      </c>
      <c r="B28" s="186"/>
      <c r="C28" s="186"/>
      <c r="D28" s="337">
        <v>100.2384</v>
      </c>
      <c r="E28" s="337">
        <v>100.8207</v>
      </c>
      <c r="F28" s="337">
        <v>100.8206</v>
      </c>
      <c r="G28" s="337">
        <v>100.21469999999999</v>
      </c>
      <c r="H28" s="340">
        <v>100.18810000000001</v>
      </c>
      <c r="I28" s="295"/>
    </row>
    <row r="29" spans="1:11" ht="20.100000000000001" customHeight="1">
      <c r="A29" s="173"/>
      <c r="B29" s="186"/>
      <c r="C29" s="186"/>
      <c r="D29" s="295"/>
      <c r="E29" s="297"/>
      <c r="F29" s="297"/>
      <c r="G29" s="297"/>
      <c r="H29" s="297"/>
      <c r="I29" s="295"/>
    </row>
    <row r="30" spans="1:11" ht="20.100000000000001" customHeight="1"/>
  </sheetData>
  <mergeCells count="2">
    <mergeCell ref="D4:G4"/>
    <mergeCell ref="A1:H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8"/>
  <sheetViews>
    <sheetView topLeftCell="A4" workbookViewId="0">
      <selection activeCell="E28" sqref="E28"/>
    </sheetView>
  </sheetViews>
  <sheetFormatPr defaultColWidth="9" defaultRowHeight="15.75"/>
  <cols>
    <col min="1" max="1" width="26.875" style="215" customWidth="1"/>
    <col min="2" max="2" width="9.625" style="215" customWidth="1"/>
    <col min="3" max="3" width="9.875" style="215" customWidth="1"/>
    <col min="4" max="4" width="8.625" style="215" customWidth="1"/>
    <col min="5" max="5" width="10.125" style="215" customWidth="1"/>
    <col min="6" max="7" width="10.875" style="215" customWidth="1"/>
    <col min="8" max="8" width="11.375" style="215" customWidth="1"/>
    <col min="9" max="16384" width="9" style="215"/>
  </cols>
  <sheetData>
    <row r="1" spans="1:13" s="214" customFormat="1" ht="24.75" customHeight="1">
      <c r="A1" s="713" t="s">
        <v>423</v>
      </c>
      <c r="B1" s="713"/>
      <c r="C1" s="713"/>
      <c r="D1" s="713"/>
      <c r="E1" s="713"/>
      <c r="F1" s="713"/>
      <c r="G1" s="713"/>
      <c r="H1" s="713"/>
    </row>
    <row r="2" spans="1:13" s="214" customFormat="1" ht="15" customHeight="1"/>
    <row r="3" spans="1:13" ht="15" customHeight="1"/>
    <row r="4" spans="1:13" ht="19.5" customHeight="1">
      <c r="A4" s="216"/>
      <c r="B4" s="217" t="s">
        <v>10</v>
      </c>
      <c r="C4" s="217" t="s">
        <v>54</v>
      </c>
      <c r="D4" s="217" t="s">
        <v>39</v>
      </c>
      <c r="E4" s="217" t="s">
        <v>199</v>
      </c>
      <c r="F4" s="712" t="s">
        <v>256</v>
      </c>
      <c r="G4" s="712"/>
      <c r="H4" s="712"/>
    </row>
    <row r="5" spans="1:13" ht="19.5" customHeight="1">
      <c r="A5" s="218"/>
      <c r="B5" s="220" t="s">
        <v>12</v>
      </c>
      <c r="C5" s="220" t="s">
        <v>13</v>
      </c>
      <c r="D5" s="220" t="s">
        <v>13</v>
      </c>
      <c r="E5" s="220" t="s">
        <v>123</v>
      </c>
      <c r="F5" s="97" t="s">
        <v>54</v>
      </c>
      <c r="G5" s="97" t="s">
        <v>39</v>
      </c>
      <c r="H5" s="97" t="s">
        <v>127</v>
      </c>
      <c r="K5" s="97"/>
      <c r="L5" s="97"/>
      <c r="M5" s="221"/>
    </row>
    <row r="6" spans="1:13" ht="19.5" customHeight="1">
      <c r="A6" s="218"/>
      <c r="B6" s="220"/>
      <c r="C6" s="219">
        <v>2022</v>
      </c>
      <c r="D6" s="219">
        <v>2022</v>
      </c>
      <c r="E6" s="219">
        <v>2022</v>
      </c>
      <c r="F6" s="300" t="s">
        <v>329</v>
      </c>
      <c r="G6" s="578" t="s">
        <v>329</v>
      </c>
      <c r="H6" s="300" t="s">
        <v>329</v>
      </c>
      <c r="K6" s="309"/>
      <c r="L6" s="309"/>
      <c r="M6" s="318"/>
    </row>
    <row r="7" spans="1:13" ht="24.95" customHeight="1">
      <c r="A7" s="661" t="s">
        <v>51</v>
      </c>
      <c r="B7" s="662"/>
    </row>
    <row r="8" spans="1:13" ht="24.95" customHeight="1">
      <c r="A8" s="662" t="s">
        <v>45</v>
      </c>
      <c r="B8" s="663" t="s">
        <v>46</v>
      </c>
      <c r="C8" s="665">
        <v>6</v>
      </c>
      <c r="D8" s="665">
        <v>9</v>
      </c>
      <c r="E8" s="665">
        <v>15</v>
      </c>
      <c r="F8" s="666">
        <v>66.666666666666671</v>
      </c>
      <c r="G8" s="666">
        <v>100</v>
      </c>
      <c r="H8" s="666">
        <v>83.333333333333343</v>
      </c>
      <c r="K8" s="317"/>
      <c r="L8" s="317"/>
    </row>
    <row r="9" spans="1:13" ht="24.95" customHeight="1">
      <c r="A9" s="664" t="s">
        <v>43</v>
      </c>
      <c r="B9" s="663" t="s">
        <v>14</v>
      </c>
      <c r="C9" s="665">
        <v>6</v>
      </c>
      <c r="D9" s="665">
        <v>9</v>
      </c>
      <c r="E9" s="665">
        <v>15</v>
      </c>
      <c r="F9" s="666">
        <v>66.666666666666671</v>
      </c>
      <c r="G9" s="666">
        <v>100</v>
      </c>
      <c r="H9" s="666">
        <v>83.333333333333343</v>
      </c>
      <c r="K9" s="317"/>
      <c r="L9" s="317"/>
    </row>
    <row r="10" spans="1:13" ht="24.95" customHeight="1">
      <c r="A10" s="664" t="s">
        <v>42</v>
      </c>
      <c r="B10" s="663" t="s">
        <v>14</v>
      </c>
      <c r="C10" s="665" t="s">
        <v>194</v>
      </c>
      <c r="D10" s="665" t="s">
        <v>194</v>
      </c>
      <c r="E10" s="665" t="s">
        <v>194</v>
      </c>
      <c r="F10" s="665" t="s">
        <v>194</v>
      </c>
      <c r="G10" s="665" t="s">
        <v>194</v>
      </c>
      <c r="H10" s="665" t="s">
        <v>194</v>
      </c>
      <c r="K10" s="317"/>
      <c r="L10" s="317"/>
      <c r="M10" s="317"/>
    </row>
    <row r="11" spans="1:13" ht="24.95" customHeight="1">
      <c r="A11" s="664" t="s">
        <v>74</v>
      </c>
      <c r="B11" s="663" t="s">
        <v>14</v>
      </c>
      <c r="C11" s="665" t="s">
        <v>194</v>
      </c>
      <c r="D11" s="665" t="s">
        <v>194</v>
      </c>
      <c r="E11" s="665" t="s">
        <v>194</v>
      </c>
      <c r="F11" s="665" t="s">
        <v>194</v>
      </c>
      <c r="G11" s="665" t="s">
        <v>194</v>
      </c>
      <c r="H11" s="665" t="s">
        <v>194</v>
      </c>
      <c r="K11" s="317"/>
      <c r="L11" s="317"/>
      <c r="M11" s="317"/>
    </row>
    <row r="12" spans="1:13" ht="24.95" customHeight="1">
      <c r="A12" s="662" t="s">
        <v>47</v>
      </c>
      <c r="B12" s="663" t="s">
        <v>48</v>
      </c>
      <c r="C12" s="665">
        <v>2</v>
      </c>
      <c r="D12" s="665">
        <v>8</v>
      </c>
      <c r="E12" s="665">
        <v>10</v>
      </c>
      <c r="F12" s="666">
        <v>33.333333333333336</v>
      </c>
      <c r="G12" s="666">
        <v>160</v>
      </c>
      <c r="H12" s="666">
        <v>90.909090909090907</v>
      </c>
      <c r="K12" s="317"/>
      <c r="L12" s="317"/>
    </row>
    <row r="13" spans="1:13" ht="24.95" customHeight="1">
      <c r="A13" s="664" t="s">
        <v>43</v>
      </c>
      <c r="B13" s="663" t="s">
        <v>14</v>
      </c>
      <c r="C13" s="665">
        <v>2</v>
      </c>
      <c r="D13" s="665">
        <v>8</v>
      </c>
      <c r="E13" s="665">
        <v>10</v>
      </c>
      <c r="F13" s="666">
        <v>33.333333333333336</v>
      </c>
      <c r="G13" s="666">
        <v>160</v>
      </c>
      <c r="H13" s="666">
        <v>90.909090909090907</v>
      </c>
      <c r="K13" s="317"/>
      <c r="L13" s="317"/>
    </row>
    <row r="14" spans="1:13" ht="24.95" customHeight="1">
      <c r="A14" s="664" t="s">
        <v>42</v>
      </c>
      <c r="B14" s="663" t="s">
        <v>14</v>
      </c>
      <c r="C14" s="665" t="s">
        <v>194</v>
      </c>
      <c r="D14" s="665" t="s">
        <v>194</v>
      </c>
      <c r="E14" s="665" t="s">
        <v>194</v>
      </c>
      <c r="F14" s="665" t="s">
        <v>194</v>
      </c>
      <c r="G14" s="665" t="s">
        <v>194</v>
      </c>
      <c r="H14" s="665" t="s">
        <v>194</v>
      </c>
      <c r="K14" s="317"/>
      <c r="L14" s="317"/>
      <c r="M14" s="317"/>
    </row>
    <row r="15" spans="1:13" ht="24.95" customHeight="1">
      <c r="A15" s="664" t="s">
        <v>74</v>
      </c>
      <c r="B15" s="663" t="s">
        <v>14</v>
      </c>
      <c r="C15" s="665" t="s">
        <v>194</v>
      </c>
      <c r="D15" s="665" t="s">
        <v>194</v>
      </c>
      <c r="E15" s="665" t="s">
        <v>194</v>
      </c>
      <c r="F15" s="665" t="s">
        <v>194</v>
      </c>
      <c r="G15" s="665" t="s">
        <v>194</v>
      </c>
      <c r="H15" s="665" t="s">
        <v>194</v>
      </c>
      <c r="K15" s="317"/>
      <c r="L15" s="317"/>
      <c r="M15" s="317"/>
    </row>
    <row r="16" spans="1:13" ht="24.95" customHeight="1">
      <c r="A16" s="662" t="s">
        <v>49</v>
      </c>
      <c r="B16" s="663" t="s">
        <v>48</v>
      </c>
      <c r="C16" s="665">
        <v>2</v>
      </c>
      <c r="D16" s="665">
        <v>2</v>
      </c>
      <c r="E16" s="665">
        <v>4</v>
      </c>
      <c r="F16" s="666">
        <v>20</v>
      </c>
      <c r="G16" s="666">
        <v>100</v>
      </c>
      <c r="H16" s="666">
        <v>33.333333333333336</v>
      </c>
      <c r="K16" s="317"/>
      <c r="L16" s="317"/>
    </row>
    <row r="17" spans="1:13" ht="24.95" customHeight="1">
      <c r="A17" s="664" t="s">
        <v>43</v>
      </c>
      <c r="B17" s="663" t="s">
        <v>14</v>
      </c>
      <c r="C17" s="665">
        <v>2</v>
      </c>
      <c r="D17" s="665">
        <v>2</v>
      </c>
      <c r="E17" s="665">
        <v>4</v>
      </c>
      <c r="F17" s="666">
        <v>20</v>
      </c>
      <c r="G17" s="666">
        <v>100</v>
      </c>
      <c r="H17" s="666">
        <v>33.333333333333336</v>
      </c>
      <c r="K17" s="317"/>
      <c r="L17" s="317"/>
    </row>
    <row r="18" spans="1:13" ht="24.95" customHeight="1">
      <c r="A18" s="664" t="s">
        <v>42</v>
      </c>
      <c r="B18" s="663" t="s">
        <v>14</v>
      </c>
      <c r="C18" s="665" t="s">
        <v>194</v>
      </c>
      <c r="D18" s="665" t="s">
        <v>194</v>
      </c>
      <c r="E18" s="665" t="s">
        <v>194</v>
      </c>
      <c r="F18" s="665" t="s">
        <v>194</v>
      </c>
      <c r="G18" s="665" t="s">
        <v>194</v>
      </c>
      <c r="H18" s="665" t="s">
        <v>194</v>
      </c>
      <c r="K18" s="317"/>
      <c r="L18" s="317"/>
      <c r="M18" s="317"/>
    </row>
    <row r="19" spans="1:13" ht="24.95" customHeight="1">
      <c r="A19" s="664" t="s">
        <v>74</v>
      </c>
      <c r="B19" s="663" t="s">
        <v>14</v>
      </c>
      <c r="C19" s="665" t="s">
        <v>194</v>
      </c>
      <c r="D19" s="665" t="s">
        <v>194</v>
      </c>
      <c r="E19" s="665" t="s">
        <v>194</v>
      </c>
      <c r="F19" s="665" t="s">
        <v>194</v>
      </c>
      <c r="G19" s="665" t="s">
        <v>194</v>
      </c>
      <c r="H19" s="665" t="s">
        <v>194</v>
      </c>
      <c r="K19" s="317"/>
      <c r="L19" s="317"/>
      <c r="M19" s="317"/>
    </row>
    <row r="20" spans="1:13" ht="24.95" customHeight="1">
      <c r="A20" s="661" t="s">
        <v>52</v>
      </c>
      <c r="B20" s="663"/>
      <c r="C20" s="665" t="s">
        <v>194</v>
      </c>
      <c r="D20" s="665" t="s">
        <v>194</v>
      </c>
      <c r="E20" s="665" t="s">
        <v>194</v>
      </c>
      <c r="F20" s="665" t="s">
        <v>194</v>
      </c>
      <c r="G20" s="665" t="s">
        <v>194</v>
      </c>
      <c r="H20" s="665" t="s">
        <v>194</v>
      </c>
      <c r="K20" s="317"/>
      <c r="L20" s="317"/>
    </row>
    <row r="21" spans="1:13" ht="24.95" customHeight="1">
      <c r="A21" s="662" t="s">
        <v>50</v>
      </c>
      <c r="B21" s="663" t="s">
        <v>46</v>
      </c>
      <c r="C21" s="665">
        <v>1</v>
      </c>
      <c r="D21" s="665">
        <v>8</v>
      </c>
      <c r="E21" s="665">
        <v>9</v>
      </c>
      <c r="F21" s="666">
        <v>25</v>
      </c>
      <c r="G21" s="666">
        <v>266.66666666666669</v>
      </c>
      <c r="H21" s="666">
        <v>128.57142857142856</v>
      </c>
      <c r="K21" s="317"/>
      <c r="L21" s="317"/>
    </row>
    <row r="22" spans="1:13" ht="24.95" customHeight="1">
      <c r="A22" s="662" t="s">
        <v>47</v>
      </c>
      <c r="B22" s="663" t="s">
        <v>48</v>
      </c>
      <c r="C22" s="665" t="s">
        <v>194</v>
      </c>
      <c r="D22" s="665" t="s">
        <v>194</v>
      </c>
      <c r="E22" s="665" t="s">
        <v>194</v>
      </c>
      <c r="F22" s="665" t="s">
        <v>194</v>
      </c>
      <c r="G22" s="665" t="s">
        <v>194</v>
      </c>
      <c r="H22" s="665" t="s">
        <v>194</v>
      </c>
      <c r="K22" s="317"/>
      <c r="L22" s="317"/>
      <c r="M22" s="317"/>
    </row>
    <row r="23" spans="1:13" ht="24.95" customHeight="1">
      <c r="A23" s="662" t="s">
        <v>49</v>
      </c>
      <c r="B23" s="663" t="s">
        <v>14</v>
      </c>
      <c r="C23" s="665" t="s">
        <v>194</v>
      </c>
      <c r="D23" s="665">
        <v>1</v>
      </c>
      <c r="E23" s="665">
        <v>1</v>
      </c>
      <c r="F23" s="665" t="s">
        <v>194</v>
      </c>
      <c r="G23" s="665" t="s">
        <v>194</v>
      </c>
      <c r="H23" s="665" t="s">
        <v>194</v>
      </c>
      <c r="K23" s="317"/>
      <c r="L23" s="317"/>
      <c r="M23" s="317"/>
    </row>
    <row r="24" spans="1:13" ht="24.95" customHeight="1">
      <c r="A24" s="662" t="s">
        <v>61</v>
      </c>
      <c r="B24" s="663" t="s">
        <v>75</v>
      </c>
      <c r="C24" s="665">
        <v>25</v>
      </c>
      <c r="D24" s="665">
        <v>1428</v>
      </c>
      <c r="E24" s="665">
        <v>1453</v>
      </c>
      <c r="F24" s="666">
        <v>1.3297872340425532</v>
      </c>
      <c r="G24" s="666">
        <v>7140</v>
      </c>
      <c r="H24" s="666">
        <v>76.473684210526315</v>
      </c>
      <c r="K24" s="317"/>
      <c r="L24" s="317"/>
    </row>
    <row r="25" spans="1:13" ht="24.95" customHeight="1">
      <c r="A25" s="661" t="s">
        <v>419</v>
      </c>
      <c r="B25" s="662"/>
      <c r="C25" s="665" t="s">
        <v>194</v>
      </c>
      <c r="D25" s="665" t="s">
        <v>194</v>
      </c>
      <c r="E25" s="665" t="s">
        <v>194</v>
      </c>
      <c r="F25" s="665" t="s">
        <v>194</v>
      </c>
      <c r="G25" s="665" t="s">
        <v>194</v>
      </c>
      <c r="H25" s="665" t="s">
        <v>194</v>
      </c>
      <c r="I25" s="532"/>
    </row>
    <row r="26" spans="1:13" ht="26.25" customHeight="1">
      <c r="A26" s="662" t="s">
        <v>420</v>
      </c>
      <c r="B26" s="663" t="s">
        <v>46</v>
      </c>
      <c r="C26" s="665">
        <v>121</v>
      </c>
      <c r="D26" s="665">
        <v>71</v>
      </c>
      <c r="E26" s="665">
        <v>192</v>
      </c>
      <c r="F26" s="667">
        <v>252.08333333333334</v>
      </c>
      <c r="G26" s="667">
        <v>1775</v>
      </c>
      <c r="H26" s="667">
        <v>369.23076923076923</v>
      </c>
    </row>
    <row r="27" spans="1:13" ht="26.25" customHeight="1">
      <c r="A27" s="662" t="s">
        <v>421</v>
      </c>
      <c r="B27" s="663" t="s">
        <v>46</v>
      </c>
      <c r="C27" s="665">
        <v>97</v>
      </c>
      <c r="D27" s="665">
        <v>71</v>
      </c>
      <c r="E27" s="665">
        <v>168</v>
      </c>
      <c r="F27" s="667">
        <v>323.33333333333337</v>
      </c>
      <c r="G27" s="667">
        <v>1775</v>
      </c>
      <c r="H27" s="667">
        <v>494.11764705882348</v>
      </c>
    </row>
    <row r="28" spans="1:13" ht="26.25" customHeight="1">
      <c r="A28" s="662" t="s">
        <v>422</v>
      </c>
      <c r="B28" s="663" t="s">
        <v>75</v>
      </c>
      <c r="C28" s="665">
        <v>1029.0999999999999</v>
      </c>
      <c r="D28" s="665">
        <v>760.2</v>
      </c>
      <c r="E28" s="665">
        <v>1789.3</v>
      </c>
      <c r="F28" s="667">
        <v>251.61369193154039</v>
      </c>
      <c r="G28" s="667">
        <v>5242.7586206896149</v>
      </c>
      <c r="H28" s="667">
        <v>422.50295159386064</v>
      </c>
    </row>
  </sheetData>
  <mergeCells count="2">
    <mergeCell ref="F4:H4"/>
    <mergeCell ref="A1:H1"/>
  </mergeCells>
  <pageMargins left="0.5" right="0.25" top="0.5" bottom="0.5" header="0.43306977252843398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workbookViewId="0">
      <selection activeCell="B10" sqref="B10"/>
    </sheetView>
  </sheetViews>
  <sheetFormatPr defaultColWidth="8" defaultRowHeight="15.75"/>
  <cols>
    <col min="1" max="1" width="35.625" style="306" customWidth="1"/>
    <col min="2" max="2" width="10" style="306" customWidth="1"/>
    <col min="3" max="3" width="9.625" style="306" customWidth="1"/>
    <col min="4" max="4" width="13" style="306" customWidth="1"/>
    <col min="5" max="5" width="10.625" style="306" customWidth="1"/>
    <col min="6" max="6" width="12.625" style="306" customWidth="1"/>
    <col min="7" max="8" width="8" style="306"/>
    <col min="10" max="16384" width="8" style="306"/>
  </cols>
  <sheetData>
    <row r="1" spans="1:6" s="27" customFormat="1" ht="21" customHeight="1">
      <c r="A1" s="673" t="s">
        <v>386</v>
      </c>
      <c r="B1" s="673"/>
      <c r="C1" s="673"/>
      <c r="D1" s="673"/>
      <c r="E1" s="673"/>
      <c r="F1" s="673"/>
    </row>
    <row r="3" spans="1:6" ht="21" customHeight="1">
      <c r="A3" s="307"/>
      <c r="B3" s="307"/>
      <c r="C3" s="307"/>
      <c r="D3" s="307"/>
      <c r="E3" s="27"/>
      <c r="F3" s="308" t="s">
        <v>75</v>
      </c>
    </row>
    <row r="4" spans="1:6" ht="20.100000000000001" customHeight="1">
      <c r="A4" s="27"/>
      <c r="B4" s="155" t="s">
        <v>89</v>
      </c>
      <c r="C4" s="155" t="s">
        <v>89</v>
      </c>
      <c r="D4" s="155" t="s">
        <v>230</v>
      </c>
      <c r="E4" s="155" t="s">
        <v>215</v>
      </c>
      <c r="F4" s="155" t="s">
        <v>216</v>
      </c>
    </row>
    <row r="5" spans="1:6" ht="20.100000000000001" customHeight="1">
      <c r="A5" s="27"/>
      <c r="B5" s="158" t="s">
        <v>123</v>
      </c>
      <c r="C5" s="158" t="s">
        <v>123</v>
      </c>
      <c r="D5" s="158" t="s">
        <v>5</v>
      </c>
      <c r="E5" s="158" t="s">
        <v>232</v>
      </c>
      <c r="F5" s="158" t="s">
        <v>9</v>
      </c>
    </row>
    <row r="6" spans="1:6" ht="20.100000000000001" customHeight="1">
      <c r="A6" s="27"/>
      <c r="B6" s="159">
        <v>2022</v>
      </c>
      <c r="C6" s="159">
        <v>2021</v>
      </c>
      <c r="D6" s="159" t="s">
        <v>313</v>
      </c>
      <c r="E6" s="159" t="s">
        <v>231</v>
      </c>
      <c r="F6" s="159" t="s">
        <v>62</v>
      </c>
    </row>
    <row r="7" spans="1:6" ht="24.95" customHeight="1">
      <c r="A7" s="451" t="s">
        <v>233</v>
      </c>
      <c r="B7" s="327">
        <v>11445216.903795999</v>
      </c>
      <c r="C7" s="327">
        <v>10041800.905097</v>
      </c>
      <c r="D7" s="331">
        <f>+B7/C7*100</f>
        <v>113.97574012831357</v>
      </c>
      <c r="E7" s="331">
        <v>100</v>
      </c>
      <c r="F7" s="331">
        <v>100</v>
      </c>
    </row>
    <row r="8" spans="1:6" ht="24.95" customHeight="1">
      <c r="A8" s="452" t="s">
        <v>234</v>
      </c>
      <c r="B8" s="327">
        <v>6987469.7233170001</v>
      </c>
      <c r="C8" s="327">
        <v>5489150.3249559999</v>
      </c>
      <c r="D8" s="331">
        <f t="shared" ref="D8:D24" si="0">+B8/C8*100</f>
        <v>127.29601686346621</v>
      </c>
      <c r="E8" s="331">
        <f>+B8/$B$7*100</f>
        <v>61.051439933825002</v>
      </c>
      <c r="F8" s="331">
        <f>+C8/$C$7*100</f>
        <v>54.663006933047498</v>
      </c>
    </row>
    <row r="9" spans="1:6" ht="24.95" customHeight="1">
      <c r="A9" s="452" t="s">
        <v>235</v>
      </c>
      <c r="B9" s="330">
        <v>20701.483081999999</v>
      </c>
      <c r="C9" s="330">
        <v>18052.982695999999</v>
      </c>
      <c r="D9" s="331">
        <f t="shared" ref="D9" si="1">+B9/C9*100</f>
        <v>114.67070805195436</v>
      </c>
      <c r="E9" s="331">
        <f>+B9/$B$7*100</f>
        <v>0.18087453698788358</v>
      </c>
      <c r="F9" s="331">
        <f>+C9/$C$7*100</f>
        <v>0.17977833723865902</v>
      </c>
    </row>
    <row r="10" spans="1:6" ht="24.95" customHeight="1">
      <c r="A10" s="452" t="s">
        <v>236</v>
      </c>
      <c r="B10" s="329">
        <v>4437045.6973970002</v>
      </c>
      <c r="C10" s="329">
        <v>4534597.597445</v>
      </c>
      <c r="D10" s="331">
        <f t="shared" si="0"/>
        <v>97.848719804752577</v>
      </c>
      <c r="E10" s="331">
        <f t="shared" ref="E10:E24" si="2">+B10/$B$7*100</f>
        <v>38.767685529187126</v>
      </c>
      <c r="F10" s="331">
        <f t="shared" ref="F10:F24" si="3">+C10/$C$7*100</f>
        <v>45.157214729713836</v>
      </c>
    </row>
    <row r="11" spans="1:6" ht="24.95" customHeight="1">
      <c r="A11" s="453" t="s">
        <v>237</v>
      </c>
      <c r="B11" s="328">
        <v>139860.27583200001</v>
      </c>
      <c r="C11" s="328">
        <v>131993.20733599999</v>
      </c>
      <c r="D11" s="332">
        <f t="shared" si="0"/>
        <v>105.96020708548564</v>
      </c>
      <c r="E11" s="332">
        <f t="shared" si="2"/>
        <v>1.2219975995877632</v>
      </c>
      <c r="F11" s="332">
        <f t="shared" si="3"/>
        <v>1.3144376052009068</v>
      </c>
    </row>
    <row r="12" spans="1:6" ht="24.95" customHeight="1">
      <c r="A12" s="453" t="s">
        <v>238</v>
      </c>
      <c r="B12" s="328">
        <v>425508.626789</v>
      </c>
      <c r="C12" s="328">
        <v>419905.67113500001</v>
      </c>
      <c r="D12" s="332">
        <f t="shared" si="0"/>
        <v>101.3343367425487</v>
      </c>
      <c r="E12" s="332">
        <f t="shared" si="2"/>
        <v>3.7177856074346041</v>
      </c>
      <c r="F12" s="332">
        <f t="shared" si="3"/>
        <v>4.1815773395971734</v>
      </c>
    </row>
    <row r="13" spans="1:6" ht="35.1" customHeight="1">
      <c r="A13" s="453" t="s">
        <v>239</v>
      </c>
      <c r="B13" s="328">
        <v>1331562.9495610001</v>
      </c>
      <c r="C13" s="328">
        <v>1426830.7256839999</v>
      </c>
      <c r="D13" s="332">
        <f t="shared" si="0"/>
        <v>93.323119946318087</v>
      </c>
      <c r="E13" s="332">
        <f t="shared" si="2"/>
        <v>11.63423079486912</v>
      </c>
      <c r="F13" s="332">
        <f t="shared" si="3"/>
        <v>14.208912715644178</v>
      </c>
    </row>
    <row r="14" spans="1:6" ht="35.1" customHeight="1">
      <c r="A14" s="453" t="s">
        <v>240</v>
      </c>
      <c r="B14" s="328">
        <v>419011.28899899998</v>
      </c>
      <c r="C14" s="328">
        <v>382849.775318</v>
      </c>
      <c r="D14" s="332">
        <f t="shared" si="0"/>
        <v>109.44535324618221</v>
      </c>
      <c r="E14" s="332">
        <f t="shared" si="2"/>
        <v>3.6610165846662794</v>
      </c>
      <c r="F14" s="332">
        <f t="shared" si="3"/>
        <v>3.8125609035295027</v>
      </c>
    </row>
    <row r="15" spans="1:6" ht="24.95" customHeight="1">
      <c r="A15" s="453" t="s">
        <v>241</v>
      </c>
      <c r="B15" s="328">
        <v>6245.0008820000003</v>
      </c>
      <c r="C15" s="328">
        <v>6652.6094629999998</v>
      </c>
      <c r="D15" s="332">
        <f t="shared" si="0"/>
        <v>93.872951910569725</v>
      </c>
      <c r="E15" s="332">
        <f t="shared" si="2"/>
        <v>5.4564285976343017E-2</v>
      </c>
      <c r="F15" s="332">
        <f t="shared" si="3"/>
        <v>6.6249167115265947E-2</v>
      </c>
    </row>
    <row r="16" spans="1:6" ht="24.95" customHeight="1">
      <c r="A16" s="453" t="s">
        <v>242</v>
      </c>
      <c r="B16" s="328">
        <v>59384.358942999999</v>
      </c>
      <c r="C16" s="328">
        <v>56576.121556999999</v>
      </c>
      <c r="D16" s="332">
        <f>+B16/C16*100</f>
        <v>104.96364421723523</v>
      </c>
      <c r="E16" s="332">
        <f t="shared" si="2"/>
        <v>0.51885743574946297</v>
      </c>
      <c r="F16" s="332">
        <f t="shared" si="3"/>
        <v>0.56340612696556436</v>
      </c>
    </row>
    <row r="17" spans="1:11" ht="35.1" customHeight="1">
      <c r="A17" s="453" t="s">
        <v>243</v>
      </c>
      <c r="B17" s="328">
        <v>13487.971390000001</v>
      </c>
      <c r="C17" s="328">
        <v>13903.007228</v>
      </c>
      <c r="D17" s="332">
        <f t="shared" si="0"/>
        <v>97.014776507026937</v>
      </c>
      <c r="E17" s="332">
        <f t="shared" si="2"/>
        <v>0.11784810636071466</v>
      </c>
      <c r="F17" s="332">
        <f t="shared" si="3"/>
        <v>0.13845133317613512</v>
      </c>
    </row>
    <row r="18" spans="1:11" ht="24.95" customHeight="1">
      <c r="A18" s="453" t="s">
        <v>244</v>
      </c>
      <c r="B18" s="328">
        <v>38326.938276000001</v>
      </c>
      <c r="C18" s="328">
        <v>16180.314694999999</v>
      </c>
      <c r="D18" s="332">
        <f t="shared" si="0"/>
        <v>236.87387420124591</v>
      </c>
      <c r="E18" s="332">
        <f t="shared" si="2"/>
        <v>0.3348729744325617</v>
      </c>
      <c r="F18" s="332">
        <f t="shared" si="3"/>
        <v>0.16112961059392467</v>
      </c>
    </row>
    <row r="19" spans="1:11" ht="24.95" customHeight="1">
      <c r="A19" s="453" t="s">
        <v>245</v>
      </c>
      <c r="B19" s="328">
        <v>95781.439371</v>
      </c>
      <c r="C19" s="328">
        <v>87763.239352000004</v>
      </c>
      <c r="D19" s="332">
        <f t="shared" si="0"/>
        <v>109.13617145196825</v>
      </c>
      <c r="E19" s="332">
        <f t="shared" si="2"/>
        <v>0.83686871272166519</v>
      </c>
      <c r="F19" s="332">
        <f t="shared" si="3"/>
        <v>0.87397908185426476</v>
      </c>
    </row>
    <row r="20" spans="1:11" ht="24.95" customHeight="1">
      <c r="A20" s="453" t="s">
        <v>246</v>
      </c>
      <c r="B20" s="328">
        <v>418165.18766900001</v>
      </c>
      <c r="C20" s="328">
        <v>515831.34643199999</v>
      </c>
      <c r="D20" s="332">
        <f t="shared" si="0"/>
        <v>81.066261397537048</v>
      </c>
      <c r="E20" s="332">
        <f t="shared" si="2"/>
        <v>3.6536239652243592</v>
      </c>
      <c r="F20" s="332">
        <f t="shared" si="3"/>
        <v>5.1368410039893861</v>
      </c>
    </row>
    <row r="21" spans="1:11" ht="24.95" customHeight="1">
      <c r="A21" s="453" t="s">
        <v>247</v>
      </c>
      <c r="B21" s="328">
        <v>873119.79019700002</v>
      </c>
      <c r="C21" s="328">
        <v>892544.95675300003</v>
      </c>
      <c r="D21" s="332">
        <f t="shared" si="0"/>
        <v>97.823620377995638</v>
      </c>
      <c r="E21" s="332">
        <f t="shared" si="2"/>
        <v>7.6286871409786485</v>
      </c>
      <c r="F21" s="332">
        <f t="shared" si="3"/>
        <v>8.8882956870810261</v>
      </c>
    </row>
    <row r="22" spans="1:11" ht="24.95" customHeight="1">
      <c r="A22" s="453" t="s">
        <v>248</v>
      </c>
      <c r="B22" s="328">
        <v>535335.46954399999</v>
      </c>
      <c r="C22" s="328">
        <v>502430.05925499997</v>
      </c>
      <c r="D22" s="332">
        <f t="shared" si="0"/>
        <v>106.54925191732994</v>
      </c>
      <c r="E22" s="332">
        <f t="shared" si="2"/>
        <v>4.6773728627759512</v>
      </c>
      <c r="F22" s="332">
        <f t="shared" si="3"/>
        <v>5.0033859862724164</v>
      </c>
    </row>
    <row r="23" spans="1:11" ht="24.95" customHeight="1">
      <c r="A23" s="453" t="s">
        <v>249</v>
      </c>
      <c r="B23" s="521">
        <v>0</v>
      </c>
      <c r="C23" s="521">
        <v>0</v>
      </c>
      <c r="D23" s="522" t="s">
        <v>194</v>
      </c>
      <c r="E23" s="522" t="s">
        <v>194</v>
      </c>
      <c r="F23" s="522" t="s">
        <v>194</v>
      </c>
    </row>
    <row r="24" spans="1:11" ht="24.95" customHeight="1">
      <c r="A24" s="453" t="s">
        <v>250</v>
      </c>
      <c r="B24" s="328">
        <v>81256.399944000004</v>
      </c>
      <c r="C24" s="328">
        <v>81136.563236999995</v>
      </c>
      <c r="D24" s="332">
        <f t="shared" si="0"/>
        <v>100.14769753883949</v>
      </c>
      <c r="E24" s="332">
        <f t="shared" si="2"/>
        <v>0.70995945840965191</v>
      </c>
      <c r="F24" s="332">
        <f t="shared" si="3"/>
        <v>0.80798816869409174</v>
      </c>
    </row>
    <row r="25" spans="1:11" ht="24.95" customHeight="1">
      <c r="A25" s="452" t="s">
        <v>251</v>
      </c>
      <c r="B25" s="331" t="s">
        <v>194</v>
      </c>
      <c r="C25" s="331" t="s">
        <v>194</v>
      </c>
      <c r="D25" s="331" t="s">
        <v>194</v>
      </c>
      <c r="E25" s="331" t="s">
        <v>194</v>
      </c>
      <c r="F25" s="331" t="s">
        <v>194</v>
      </c>
    </row>
    <row r="26" spans="1:11" ht="24.95" customHeight="1">
      <c r="A26" s="452" t="s">
        <v>252</v>
      </c>
      <c r="B26" s="331" t="s">
        <v>194</v>
      </c>
      <c r="C26" s="331" t="s">
        <v>194</v>
      </c>
      <c r="D26" s="331" t="s">
        <v>194</v>
      </c>
      <c r="E26" s="331" t="s">
        <v>194</v>
      </c>
      <c r="F26" s="331" t="s">
        <v>194</v>
      </c>
    </row>
    <row r="27" spans="1:11" ht="24.95" customHeight="1">
      <c r="A27" s="452" t="s">
        <v>253</v>
      </c>
      <c r="B27" s="331" t="s">
        <v>194</v>
      </c>
      <c r="C27" s="331" t="s">
        <v>194</v>
      </c>
      <c r="D27" s="331" t="s">
        <v>194</v>
      </c>
      <c r="E27" s="331" t="s">
        <v>194</v>
      </c>
      <c r="F27" s="331" t="s">
        <v>194</v>
      </c>
    </row>
    <row r="28" spans="1:11" s="529" customFormat="1" ht="20.100000000000001" customHeight="1">
      <c r="A28" s="454" t="s">
        <v>312</v>
      </c>
      <c r="B28" s="331" t="s">
        <v>194</v>
      </c>
      <c r="C28" s="331" t="s">
        <v>194</v>
      </c>
      <c r="D28" s="331" t="s">
        <v>194</v>
      </c>
      <c r="E28" s="331" t="s">
        <v>194</v>
      </c>
      <c r="F28" s="331" t="s">
        <v>194</v>
      </c>
      <c r="J28" s="306"/>
      <c r="K28" s="306"/>
    </row>
    <row r="29" spans="1:11" ht="20.100000000000001" customHeight="1">
      <c r="A29" s="454"/>
      <c r="B29" s="27"/>
      <c r="C29" s="27"/>
      <c r="D29" s="27"/>
      <c r="E29" s="27"/>
      <c r="F29" s="27"/>
    </row>
    <row r="30" spans="1:11" ht="16.5" customHeight="1">
      <c r="A30" s="491" t="s">
        <v>324</v>
      </c>
      <c r="B30" s="490"/>
      <c r="C30" s="490"/>
      <c r="D30" s="490"/>
      <c r="E30" s="490"/>
      <c r="F30" s="490"/>
    </row>
    <row r="31" spans="1:11" ht="20.100000000000001" customHeight="1">
      <c r="A31" s="27"/>
      <c r="B31" s="27"/>
      <c r="C31" s="27"/>
      <c r="D31" s="27"/>
      <c r="E31" s="27"/>
      <c r="F31" s="27"/>
    </row>
    <row r="32" spans="1:11" ht="20.100000000000001" customHeight="1">
      <c r="A32" s="27"/>
      <c r="B32" s="27"/>
      <c r="C32" s="27"/>
      <c r="D32" s="27"/>
      <c r="E32" s="27"/>
      <c r="F32" s="27"/>
    </row>
    <row r="33" spans="1:6" ht="20.100000000000001" customHeight="1">
      <c r="A33" s="27"/>
      <c r="B33" s="27"/>
      <c r="C33" s="27"/>
      <c r="D33" s="27"/>
      <c r="E33" s="27"/>
      <c r="F33" s="27"/>
    </row>
    <row r="34" spans="1:6" ht="20.100000000000001" customHeight="1">
      <c r="A34" s="27"/>
      <c r="B34" s="27"/>
      <c r="C34" s="27"/>
      <c r="D34" s="27"/>
      <c r="E34" s="27"/>
      <c r="F34" s="27"/>
    </row>
    <row r="35" spans="1:6" ht="20.100000000000001" customHeight="1">
      <c r="A35" s="27"/>
      <c r="B35" s="27"/>
      <c r="C35" s="27"/>
      <c r="D35" s="27"/>
      <c r="E35" s="27"/>
      <c r="F35" s="27"/>
    </row>
    <row r="36" spans="1:6" ht="20.100000000000001" customHeight="1">
      <c r="A36" s="27"/>
      <c r="B36" s="27"/>
      <c r="C36" s="27"/>
      <c r="D36" s="27"/>
      <c r="E36" s="27"/>
      <c r="F36" s="27"/>
    </row>
    <row r="37" spans="1:6" ht="20.100000000000001" customHeight="1">
      <c r="A37" s="27"/>
      <c r="B37" s="27"/>
      <c r="C37" s="27"/>
      <c r="D37" s="27"/>
      <c r="E37" s="27"/>
      <c r="F37" s="27"/>
    </row>
    <row r="38" spans="1:6" ht="20.100000000000001" customHeight="1">
      <c r="A38" s="27"/>
      <c r="B38" s="27"/>
      <c r="C38" s="27"/>
      <c r="D38" s="27"/>
      <c r="E38" s="27"/>
      <c r="F38" s="27"/>
    </row>
    <row r="39" spans="1:6" ht="20.100000000000001" customHeight="1">
      <c r="A39" s="27"/>
      <c r="B39" s="27"/>
      <c r="C39" s="27"/>
      <c r="D39" s="27"/>
      <c r="E39" s="27"/>
      <c r="F39" s="27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"/>
  <sheetViews>
    <sheetView topLeftCell="A7" workbookViewId="0">
      <selection activeCell="E16" activeCellId="3" sqref="E9 E12 E13 E16"/>
    </sheetView>
  </sheetViews>
  <sheetFormatPr defaultColWidth="8.75" defaultRowHeight="15.75"/>
  <cols>
    <col min="1" max="1" width="1.375" style="89" customWidth="1"/>
    <col min="2" max="2" width="31.625" style="89" customWidth="1"/>
    <col min="3" max="3" width="10.375" style="89" customWidth="1"/>
    <col min="4" max="4" width="11.125" style="89" customWidth="1"/>
    <col min="5" max="5" width="12.125" style="89" customWidth="1"/>
    <col min="6" max="6" width="9.125" style="89" customWidth="1"/>
    <col min="7" max="7" width="9.25" style="89" customWidth="1"/>
    <col min="8" max="8" width="9.375" style="89" customWidth="1"/>
    <col min="9" max="9" width="10.375" style="89" bestFit="1" customWidth="1"/>
    <col min="10" max="10" width="10.125" style="406" bestFit="1" customWidth="1"/>
    <col min="11" max="11" width="11.375" style="96" bestFit="1" customWidth="1"/>
    <col min="12" max="12" width="9.875" style="96" bestFit="1" customWidth="1"/>
    <col min="13" max="13" width="8.75" style="89"/>
    <col min="14" max="14" width="9.875" style="89" bestFit="1" customWidth="1"/>
    <col min="15" max="15" width="10.375" style="89" bestFit="1" customWidth="1"/>
    <col min="16" max="16384" width="8.75" style="89"/>
  </cols>
  <sheetData>
    <row r="1" spans="1:15" ht="27" customHeight="1">
      <c r="A1" s="675" t="s">
        <v>318</v>
      </c>
      <c r="B1" s="675"/>
      <c r="C1" s="675"/>
      <c r="D1" s="675"/>
      <c r="E1" s="675"/>
      <c r="F1" s="675"/>
      <c r="G1" s="675"/>
      <c r="H1" s="675"/>
    </row>
    <row r="2" spans="1:15" ht="15" customHeight="1">
      <c r="A2" s="92"/>
      <c r="B2" s="92"/>
      <c r="C2" s="92"/>
      <c r="D2" s="92"/>
      <c r="E2" s="92"/>
      <c r="F2" s="92"/>
      <c r="G2" s="92"/>
    </row>
    <row r="3" spans="1:15" ht="15" customHeight="1">
      <c r="H3" s="93" t="s">
        <v>95</v>
      </c>
    </row>
    <row r="4" spans="1:15" ht="20.100000000000001" customHeight="1">
      <c r="A4" s="94"/>
      <c r="B4" s="94"/>
      <c r="C4" s="95" t="s">
        <v>3</v>
      </c>
      <c r="D4" s="95" t="s">
        <v>11</v>
      </c>
      <c r="E4" s="95" t="s">
        <v>11</v>
      </c>
      <c r="F4" s="674" t="s">
        <v>126</v>
      </c>
      <c r="G4" s="674"/>
      <c r="H4" s="674"/>
    </row>
    <row r="5" spans="1:15" ht="20.100000000000001" customHeight="1">
      <c r="A5" s="96"/>
      <c r="B5" s="96"/>
      <c r="C5" s="97" t="s">
        <v>56</v>
      </c>
      <c r="D5" s="97" t="s">
        <v>16</v>
      </c>
      <c r="E5" s="98" t="s">
        <v>89</v>
      </c>
      <c r="F5" s="97" t="s">
        <v>54</v>
      </c>
      <c r="G5" s="97" t="s">
        <v>39</v>
      </c>
      <c r="H5" s="12" t="s">
        <v>89</v>
      </c>
      <c r="J5" s="407"/>
      <c r="K5" s="97"/>
      <c r="L5" s="309"/>
    </row>
    <row r="6" spans="1:15" ht="20.100000000000001" customHeight="1">
      <c r="A6" s="96"/>
      <c r="B6" s="96"/>
      <c r="C6" s="12" t="s">
        <v>13</v>
      </c>
      <c r="D6" s="12" t="s">
        <v>13</v>
      </c>
      <c r="E6" s="12" t="s">
        <v>123</v>
      </c>
      <c r="F6" s="12" t="s">
        <v>13</v>
      </c>
      <c r="G6" s="12" t="s">
        <v>13</v>
      </c>
      <c r="H6" s="12" t="s">
        <v>123</v>
      </c>
      <c r="J6" s="407"/>
      <c r="K6" s="309"/>
      <c r="L6" s="309"/>
    </row>
    <row r="7" spans="1:15" ht="20.100000000000001" customHeight="1">
      <c r="A7" s="96"/>
      <c r="B7" s="96"/>
      <c r="C7" s="13">
        <v>2022</v>
      </c>
      <c r="D7" s="341">
        <v>2022</v>
      </c>
      <c r="E7" s="341">
        <v>2022</v>
      </c>
      <c r="F7" s="341">
        <v>2022</v>
      </c>
      <c r="G7" s="341">
        <v>2022</v>
      </c>
      <c r="H7" s="341">
        <v>2022</v>
      </c>
      <c r="J7" s="407"/>
      <c r="K7" s="309"/>
      <c r="L7" s="309"/>
    </row>
    <row r="8" spans="1:15" ht="24.95" customHeight="1">
      <c r="A8" s="99" t="s">
        <v>1</v>
      </c>
      <c r="B8" s="100"/>
      <c r="C8" s="380">
        <v>9160267.4299999997</v>
      </c>
      <c r="D8" s="380">
        <v>11649312.98</v>
      </c>
      <c r="E8" s="380">
        <v>20809580.41</v>
      </c>
      <c r="F8" s="360">
        <v>109.7094917349318</v>
      </c>
      <c r="G8" s="360">
        <v>111.56444928204508</v>
      </c>
      <c r="H8" s="360">
        <v>110.7402351768454</v>
      </c>
      <c r="I8" s="90"/>
      <c r="J8" s="408"/>
      <c r="K8" s="310"/>
      <c r="L8" s="310"/>
      <c r="N8" s="228"/>
      <c r="O8" s="284"/>
    </row>
    <row r="9" spans="1:15" ht="28.5" customHeight="1">
      <c r="A9" s="102"/>
      <c r="B9" s="103" t="s">
        <v>80</v>
      </c>
      <c r="C9" s="381">
        <v>1148716</v>
      </c>
      <c r="D9" s="381">
        <v>1520982</v>
      </c>
      <c r="E9" s="381">
        <v>2669698</v>
      </c>
      <c r="F9" s="358">
        <v>103.81358459600295</v>
      </c>
      <c r="G9" s="358">
        <v>109.21110735341951</v>
      </c>
      <c r="H9" s="358">
        <v>106.82137645510575</v>
      </c>
      <c r="I9" s="90"/>
      <c r="J9" s="409"/>
      <c r="K9" s="410"/>
      <c r="L9" s="649"/>
      <c r="N9" s="284"/>
    </row>
    <row r="10" spans="1:15" ht="28.5" customHeight="1">
      <c r="A10" s="102"/>
      <c r="B10" s="103" t="s">
        <v>79</v>
      </c>
      <c r="C10" s="381">
        <v>0</v>
      </c>
      <c r="D10" s="381">
        <v>0</v>
      </c>
      <c r="E10" s="381">
        <v>0</v>
      </c>
      <c r="F10" s="381">
        <v>0</v>
      </c>
      <c r="G10" s="381">
        <v>0</v>
      </c>
      <c r="H10" s="381">
        <v>0</v>
      </c>
      <c r="I10" s="90"/>
      <c r="J10" s="409"/>
      <c r="K10" s="668"/>
      <c r="L10" s="310"/>
    </row>
    <row r="11" spans="1:15" ht="28.5" customHeight="1">
      <c r="A11" s="102"/>
      <c r="B11" s="103" t="s">
        <v>78</v>
      </c>
      <c r="C11" s="381">
        <v>0</v>
      </c>
      <c r="D11" s="381">
        <v>0</v>
      </c>
      <c r="E11" s="381">
        <v>0</v>
      </c>
      <c r="F11" s="381">
        <v>0</v>
      </c>
      <c r="G11" s="381">
        <v>0</v>
      </c>
      <c r="H11" s="381">
        <v>0</v>
      </c>
      <c r="I11" s="90"/>
      <c r="J11" s="409"/>
      <c r="K11" s="668"/>
      <c r="L11" s="310"/>
    </row>
    <row r="12" spans="1:15" ht="40.5" customHeight="1">
      <c r="A12" s="102"/>
      <c r="B12" s="106" t="s">
        <v>156</v>
      </c>
      <c r="C12" s="381">
        <v>1055.8699999999999</v>
      </c>
      <c r="D12" s="381">
        <v>29175.61</v>
      </c>
      <c r="E12" s="381">
        <v>30231.48</v>
      </c>
      <c r="F12" s="381">
        <v>0</v>
      </c>
      <c r="G12" s="381">
        <v>0</v>
      </c>
      <c r="H12" s="381">
        <v>0</v>
      </c>
      <c r="I12" s="90"/>
      <c r="J12" s="409"/>
      <c r="K12" s="668"/>
      <c r="L12" s="310"/>
    </row>
    <row r="13" spans="1:15" ht="40.5" customHeight="1">
      <c r="A13" s="102"/>
      <c r="B13" s="107" t="s">
        <v>157</v>
      </c>
      <c r="C13" s="381">
        <v>1382.13</v>
      </c>
      <c r="D13" s="381">
        <v>46863.39</v>
      </c>
      <c r="E13" s="381">
        <v>48245.52</v>
      </c>
      <c r="F13" s="381">
        <v>0</v>
      </c>
      <c r="G13" s="381">
        <v>0</v>
      </c>
      <c r="H13" s="381">
        <v>0</v>
      </c>
      <c r="I13" s="90"/>
      <c r="J13" s="409"/>
      <c r="K13" s="226"/>
      <c r="L13" s="310"/>
    </row>
    <row r="14" spans="1:15" ht="27.75" customHeight="1">
      <c r="A14" s="102"/>
      <c r="B14" s="108" t="s">
        <v>77</v>
      </c>
      <c r="C14" s="381">
        <v>3119800.42</v>
      </c>
      <c r="D14" s="381">
        <v>4976287.4400000004</v>
      </c>
      <c r="E14" s="381">
        <v>8096087.8600000003</v>
      </c>
      <c r="F14" s="358">
        <v>117.61521894131508</v>
      </c>
      <c r="G14" s="358">
        <v>115.42880219596364</v>
      </c>
      <c r="H14" s="358">
        <v>116.26163427823238</v>
      </c>
      <c r="I14" s="90"/>
      <c r="J14" s="409"/>
      <c r="K14" s="410"/>
      <c r="L14" s="311"/>
      <c r="N14" s="233"/>
    </row>
    <row r="15" spans="1:15" ht="27.75" customHeight="1">
      <c r="A15" s="102"/>
      <c r="B15" s="108" t="s">
        <v>76</v>
      </c>
      <c r="C15" s="381">
        <v>4659178.01</v>
      </c>
      <c r="D15" s="381">
        <v>4835336.54</v>
      </c>
      <c r="E15" s="381">
        <v>9494514.5500000007</v>
      </c>
      <c r="F15" s="358">
        <v>101.49607493359527</v>
      </c>
      <c r="G15" s="358">
        <v>102.05549436685703</v>
      </c>
      <c r="H15" s="358">
        <v>101.78020580604644</v>
      </c>
      <c r="I15" s="90"/>
      <c r="J15" s="409"/>
      <c r="K15" s="410"/>
      <c r="L15" s="311"/>
    </row>
    <row r="16" spans="1:15" ht="27.75" customHeight="1">
      <c r="A16" s="102"/>
      <c r="B16" s="108" t="s">
        <v>391</v>
      </c>
      <c r="C16" s="381">
        <v>230135</v>
      </c>
      <c r="D16" s="381">
        <v>240668</v>
      </c>
      <c r="E16" s="381">
        <v>470803</v>
      </c>
      <c r="F16" s="381">
        <v>0</v>
      </c>
      <c r="G16" s="381">
        <v>0</v>
      </c>
      <c r="H16" s="381">
        <v>0</v>
      </c>
      <c r="I16" s="91"/>
      <c r="J16" s="409"/>
      <c r="K16" s="312"/>
      <c r="L16" s="310"/>
    </row>
    <row r="17" spans="1:9" ht="24.95" customHeight="1">
      <c r="A17" s="102"/>
      <c r="B17" s="110"/>
      <c r="C17" s="111"/>
      <c r="D17" s="111"/>
      <c r="E17" s="112"/>
      <c r="F17" s="112"/>
      <c r="G17" s="112"/>
      <c r="H17" s="113"/>
      <c r="I17" s="91"/>
    </row>
    <row r="18" spans="1:9" ht="20.100000000000001" customHeight="1">
      <c r="A18" s="102"/>
      <c r="B18" s="114"/>
      <c r="C18" s="115"/>
      <c r="H18" s="104"/>
    </row>
    <row r="19" spans="1:9" ht="20.100000000000001" customHeight="1">
      <c r="A19" s="102"/>
      <c r="B19" s="114"/>
      <c r="C19" s="116"/>
      <c r="H19" s="104"/>
    </row>
    <row r="20" spans="1:9" ht="20.100000000000001" customHeight="1">
      <c r="A20" s="102"/>
      <c r="B20" s="114"/>
      <c r="C20" s="116"/>
      <c r="H20" s="104"/>
    </row>
    <row r="21" spans="1:9" ht="20.100000000000001" customHeight="1">
      <c r="B21" s="117"/>
      <c r="C21" s="118"/>
      <c r="H21" s="119"/>
    </row>
    <row r="22" spans="1:9" ht="20.100000000000001" customHeight="1">
      <c r="A22" s="120"/>
      <c r="B22" s="121"/>
      <c r="C22" s="122"/>
      <c r="H22" s="119"/>
    </row>
    <row r="23" spans="1:9" ht="20.100000000000001" customHeight="1">
      <c r="A23" s="120"/>
      <c r="B23" s="121"/>
      <c r="C23" s="123"/>
      <c r="H23" s="119"/>
    </row>
    <row r="24" spans="1:9" ht="20.100000000000001" customHeight="1">
      <c r="A24" s="120"/>
      <c r="B24" s="121"/>
      <c r="C24" s="123"/>
      <c r="H24" s="119"/>
    </row>
    <row r="25" spans="1:9" ht="20.100000000000001" customHeight="1">
      <c r="A25" s="120"/>
      <c r="B25" s="121"/>
      <c r="C25" s="123"/>
      <c r="H25" s="119"/>
    </row>
    <row r="26" spans="1:9" ht="20.100000000000001" customHeight="1">
      <c r="A26" s="120"/>
      <c r="B26" s="121"/>
      <c r="C26" s="123"/>
      <c r="H26" s="119"/>
    </row>
    <row r="27" spans="1:9" ht="20.100000000000001" customHeight="1">
      <c r="A27" s="120"/>
      <c r="B27" s="121"/>
      <c r="C27" s="123"/>
      <c r="D27" s="123"/>
      <c r="E27" s="123"/>
      <c r="F27" s="123"/>
      <c r="G27" s="123"/>
      <c r="H27" s="119"/>
    </row>
    <row r="28" spans="1:9" ht="20.100000000000001" customHeight="1">
      <c r="A28" s="120"/>
      <c r="B28" s="121"/>
      <c r="C28" s="123"/>
      <c r="D28" s="123"/>
      <c r="E28" s="123"/>
      <c r="F28" s="123"/>
      <c r="G28" s="123"/>
      <c r="H28" s="119"/>
    </row>
    <row r="29" spans="1:9" ht="20.100000000000001" customHeight="1">
      <c r="A29" s="120"/>
      <c r="B29" s="121"/>
      <c r="C29" s="123"/>
      <c r="D29" s="123"/>
      <c r="E29" s="123"/>
      <c r="F29" s="123"/>
      <c r="G29" s="123"/>
      <c r="H29" s="119"/>
    </row>
    <row r="30" spans="1:9" ht="20.100000000000001" customHeight="1">
      <c r="A30" s="120"/>
      <c r="B30" s="121"/>
      <c r="C30" s="123"/>
      <c r="D30" s="123"/>
      <c r="E30" s="123"/>
      <c r="F30" s="123"/>
      <c r="G30" s="123"/>
      <c r="H30" s="119"/>
    </row>
    <row r="31" spans="1:9" ht="20.100000000000001" customHeight="1">
      <c r="A31" s="120"/>
      <c r="B31" s="121"/>
      <c r="C31" s="123"/>
      <c r="D31" s="123"/>
      <c r="E31" s="123"/>
      <c r="F31" s="123"/>
      <c r="G31" s="123"/>
      <c r="H31" s="119"/>
    </row>
    <row r="32" spans="1:9" ht="20.100000000000001" customHeight="1">
      <c r="A32" s="120"/>
      <c r="B32" s="121"/>
      <c r="C32" s="123"/>
      <c r="D32" s="123"/>
      <c r="E32" s="123"/>
      <c r="F32" s="123"/>
      <c r="G32" s="123"/>
      <c r="H32" s="119"/>
    </row>
    <row r="33" spans="1:8" ht="20.100000000000001" customHeight="1">
      <c r="A33" s="120"/>
      <c r="B33" s="121"/>
      <c r="C33" s="123"/>
      <c r="D33" s="123"/>
      <c r="E33" s="123"/>
      <c r="F33" s="123"/>
      <c r="G33" s="123"/>
      <c r="H33" s="119"/>
    </row>
    <row r="34" spans="1:8" ht="20.100000000000001" customHeight="1">
      <c r="A34" s="120"/>
      <c r="B34" s="121"/>
      <c r="C34" s="123"/>
      <c r="D34" s="123"/>
      <c r="E34" s="123"/>
      <c r="F34" s="123"/>
      <c r="G34" s="123"/>
      <c r="H34" s="119"/>
    </row>
    <row r="35" spans="1:8" ht="20.100000000000001" customHeight="1">
      <c r="A35" s="120"/>
      <c r="B35" s="121"/>
      <c r="C35" s="123"/>
      <c r="D35" s="123"/>
      <c r="E35" s="123"/>
      <c r="F35" s="123"/>
      <c r="G35" s="123"/>
      <c r="H35" s="119"/>
    </row>
    <row r="36" spans="1:8" ht="20.100000000000001" customHeight="1">
      <c r="A36" s="120"/>
      <c r="B36" s="121"/>
      <c r="C36" s="123"/>
      <c r="D36" s="123"/>
      <c r="E36" s="123"/>
      <c r="F36" s="123"/>
      <c r="G36" s="123"/>
      <c r="H36" s="119"/>
    </row>
    <row r="37" spans="1:8" ht="20.100000000000001" customHeight="1">
      <c r="A37" s="120"/>
      <c r="B37" s="121"/>
      <c r="C37" s="123"/>
      <c r="D37" s="123"/>
      <c r="E37" s="123"/>
      <c r="F37" s="123"/>
      <c r="G37" s="123"/>
      <c r="H37" s="119"/>
    </row>
    <row r="38" spans="1:8" ht="20.100000000000001" customHeight="1">
      <c r="A38" s="120"/>
      <c r="B38" s="121"/>
      <c r="C38" s="123"/>
      <c r="D38" s="123"/>
      <c r="E38" s="123"/>
      <c r="F38" s="123"/>
      <c r="G38" s="123"/>
      <c r="H38" s="119"/>
    </row>
    <row r="39" spans="1:8" ht="20.100000000000001" customHeight="1">
      <c r="A39" s="120"/>
      <c r="B39" s="121"/>
      <c r="C39" s="123"/>
      <c r="D39" s="123"/>
      <c r="E39" s="123"/>
      <c r="F39" s="123"/>
      <c r="G39" s="123"/>
      <c r="H39" s="119"/>
    </row>
    <row r="40" spans="1:8" ht="20.100000000000001" customHeight="1">
      <c r="A40" s="120"/>
      <c r="B40" s="121"/>
      <c r="C40" s="123"/>
      <c r="D40" s="123"/>
      <c r="E40" s="123"/>
      <c r="F40" s="123"/>
      <c r="G40" s="123"/>
      <c r="H40" s="119"/>
    </row>
    <row r="41" spans="1:8" ht="20.100000000000001" customHeight="1">
      <c r="A41" s="120"/>
      <c r="B41" s="121"/>
      <c r="C41" s="123"/>
      <c r="D41" s="123"/>
      <c r="E41" s="123"/>
      <c r="F41" s="123"/>
      <c r="G41" s="123"/>
      <c r="H41" s="119"/>
    </row>
    <row r="42" spans="1:8" ht="20.100000000000001" customHeight="1">
      <c r="A42" s="120"/>
      <c r="B42" s="121"/>
      <c r="C42" s="123"/>
      <c r="D42" s="123"/>
      <c r="E42" s="123"/>
      <c r="F42" s="123"/>
      <c r="G42" s="123"/>
      <c r="H42" s="119"/>
    </row>
    <row r="43" spans="1:8" ht="20.100000000000001" customHeight="1">
      <c r="A43" s="120"/>
    </row>
    <row r="44" spans="1:8" ht="15" customHeight="1">
      <c r="A44" s="120"/>
    </row>
    <row r="45" spans="1:8" ht="15" customHeight="1">
      <c r="A45" s="120"/>
    </row>
  </sheetData>
  <mergeCells count="2">
    <mergeCell ref="F4:H4"/>
    <mergeCell ref="A1:H1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4"/>
  <sheetViews>
    <sheetView topLeftCell="A7" workbookViewId="0">
      <selection activeCell="E17" sqref="E17"/>
    </sheetView>
  </sheetViews>
  <sheetFormatPr defaultColWidth="7.875" defaultRowHeight="15.75"/>
  <cols>
    <col min="1" max="1" width="1.75" style="89" customWidth="1"/>
    <col min="2" max="2" width="32.625" style="89" customWidth="1"/>
    <col min="3" max="4" width="9.625" style="89" customWidth="1"/>
    <col min="5" max="5" width="10.75" style="89" customWidth="1"/>
    <col min="6" max="7" width="11.25" style="89" customWidth="1"/>
    <col min="8" max="9" width="7.875" style="89"/>
    <col min="10" max="10" width="7.875" style="89" customWidth="1"/>
    <col min="11" max="12" width="8" style="89" customWidth="1"/>
    <col min="13" max="16384" width="7.875" style="89"/>
  </cols>
  <sheetData>
    <row r="1" spans="1:12" ht="29.25" customHeight="1">
      <c r="A1" s="675" t="s">
        <v>319</v>
      </c>
      <c r="B1" s="675"/>
      <c r="C1" s="675"/>
      <c r="D1" s="675"/>
      <c r="E1" s="675"/>
      <c r="F1" s="675"/>
      <c r="G1" s="675"/>
    </row>
    <row r="2" spans="1:12" ht="20.100000000000001" customHeight="1">
      <c r="A2" s="676" t="s">
        <v>325</v>
      </c>
      <c r="B2" s="676"/>
      <c r="C2" s="676"/>
      <c r="D2" s="676"/>
      <c r="E2" s="676"/>
      <c r="F2" s="676"/>
      <c r="G2" s="676"/>
    </row>
    <row r="3" spans="1:12" ht="15" customHeight="1">
      <c r="A3" s="92"/>
      <c r="B3" s="92"/>
      <c r="C3" s="92"/>
      <c r="D3" s="92"/>
      <c r="E3" s="92"/>
      <c r="F3" s="92"/>
    </row>
    <row r="4" spans="1:12" s="146" customFormat="1" ht="15" customHeight="1">
      <c r="G4" s="145" t="s">
        <v>95</v>
      </c>
    </row>
    <row r="5" spans="1:12" ht="20.100000000000001" customHeight="1">
      <c r="A5" s="94"/>
      <c r="B5" s="94"/>
      <c r="C5" s="95" t="s">
        <v>3</v>
      </c>
      <c r="D5" s="95" t="s">
        <v>17</v>
      </c>
      <c r="E5" s="95" t="s">
        <v>11</v>
      </c>
      <c r="F5" s="95" t="s">
        <v>127</v>
      </c>
      <c r="G5" s="95" t="s">
        <v>127</v>
      </c>
    </row>
    <row r="6" spans="1:12" ht="20.100000000000001" customHeight="1">
      <c r="A6" s="96"/>
      <c r="B6" s="96"/>
      <c r="C6" s="98" t="s">
        <v>90</v>
      </c>
      <c r="D6" s="98" t="s">
        <v>92</v>
      </c>
      <c r="E6" s="98" t="s">
        <v>89</v>
      </c>
      <c r="F6" s="98" t="s">
        <v>326</v>
      </c>
      <c r="G6" s="98" t="s">
        <v>326</v>
      </c>
    </row>
    <row r="7" spans="1:12" ht="20.100000000000001" customHeight="1">
      <c r="A7" s="96"/>
      <c r="B7" s="96"/>
      <c r="C7" s="98" t="s">
        <v>13</v>
      </c>
      <c r="D7" s="98" t="s">
        <v>13</v>
      </c>
      <c r="E7" s="98" t="s">
        <v>123</v>
      </c>
      <c r="F7" s="98" t="s">
        <v>128</v>
      </c>
      <c r="G7" s="98" t="s">
        <v>129</v>
      </c>
      <c r="K7" s="313"/>
      <c r="L7" s="313"/>
    </row>
    <row r="8" spans="1:12" ht="20.100000000000001" customHeight="1">
      <c r="A8" s="96"/>
      <c r="B8" s="96"/>
      <c r="C8" s="125">
        <v>2022</v>
      </c>
      <c r="D8" s="125">
        <v>2022</v>
      </c>
      <c r="E8" s="125">
        <v>2022</v>
      </c>
      <c r="F8" s="125" t="s">
        <v>327</v>
      </c>
      <c r="G8" s="125" t="s">
        <v>59</v>
      </c>
    </row>
    <row r="9" spans="1:12" ht="20.100000000000001" customHeight="1">
      <c r="A9" s="96"/>
      <c r="B9" s="96"/>
      <c r="E9" s="98"/>
      <c r="F9" s="98"/>
      <c r="G9" s="98"/>
    </row>
    <row r="10" spans="1:12" ht="24.95" customHeight="1">
      <c r="A10" s="99" t="s">
        <v>1</v>
      </c>
      <c r="B10" s="142"/>
      <c r="C10" s="380">
        <v>482216.4</v>
      </c>
      <c r="D10" s="380">
        <v>610374.0675</v>
      </c>
      <c r="E10" s="380">
        <v>2669698.0674999999</v>
      </c>
      <c r="F10" s="377">
        <v>29.73684778158076</v>
      </c>
      <c r="G10" s="377">
        <v>106.82137915595165</v>
      </c>
      <c r="H10" s="90"/>
      <c r="I10" s="90"/>
      <c r="J10" s="233"/>
      <c r="K10" s="314"/>
      <c r="L10" s="314"/>
    </row>
    <row r="11" spans="1:12" ht="24.95" customHeight="1">
      <c r="A11" s="126" t="s">
        <v>64</v>
      </c>
      <c r="B11" s="143"/>
      <c r="C11" s="380">
        <v>250590</v>
      </c>
      <c r="D11" s="380">
        <v>371422</v>
      </c>
      <c r="E11" s="380">
        <v>1357805</v>
      </c>
      <c r="F11" s="377">
        <v>20.999685268801322</v>
      </c>
      <c r="G11" s="377">
        <v>94.778279115350145</v>
      </c>
      <c r="H11" s="90"/>
      <c r="I11" s="90"/>
      <c r="J11" s="233"/>
      <c r="K11" s="314"/>
      <c r="L11" s="314"/>
    </row>
    <row r="12" spans="1:12" ht="24.95" customHeight="1">
      <c r="A12" s="127"/>
      <c r="B12" s="139" t="s">
        <v>65</v>
      </c>
      <c r="C12" s="381">
        <v>177430</v>
      </c>
      <c r="D12" s="382">
        <v>239152</v>
      </c>
      <c r="E12" s="382">
        <v>1061442</v>
      </c>
      <c r="F12" s="378">
        <v>20.703464738112704</v>
      </c>
      <c r="G12" s="378">
        <v>74.091379940974946</v>
      </c>
      <c r="H12" s="90"/>
      <c r="I12" s="90"/>
      <c r="J12" s="233"/>
      <c r="K12" s="314"/>
      <c r="L12" s="314"/>
    </row>
    <row r="13" spans="1:12" ht="24.95" customHeight="1">
      <c r="A13" s="127"/>
      <c r="B13" s="140" t="s">
        <v>158</v>
      </c>
      <c r="C13" s="383">
        <v>21580</v>
      </c>
      <c r="D13" s="383">
        <v>22580</v>
      </c>
      <c r="E13" s="383">
        <v>130497</v>
      </c>
      <c r="F13" s="379">
        <v>22.557821953327572</v>
      </c>
      <c r="G13" s="379">
        <v>0</v>
      </c>
      <c r="H13" s="90"/>
      <c r="I13" s="90"/>
      <c r="J13" s="233"/>
      <c r="K13" s="314"/>
      <c r="L13" s="314"/>
    </row>
    <row r="14" spans="1:12" ht="24.95" customHeight="1">
      <c r="A14" s="127"/>
      <c r="B14" s="141" t="s">
        <v>159</v>
      </c>
      <c r="C14" s="384">
        <v>2800</v>
      </c>
      <c r="D14" s="384">
        <v>3200</v>
      </c>
      <c r="E14" s="384">
        <v>18700</v>
      </c>
      <c r="F14" s="379">
        <v>3.4735508605861569</v>
      </c>
      <c r="G14" s="379">
        <v>0</v>
      </c>
      <c r="H14" s="90"/>
      <c r="I14" s="90"/>
      <c r="J14" s="233"/>
      <c r="K14" s="314"/>
      <c r="L14" s="314"/>
    </row>
    <row r="15" spans="1:12" ht="24.95" customHeight="1">
      <c r="A15" s="127"/>
      <c r="B15" s="139" t="s">
        <v>160</v>
      </c>
      <c r="C15" s="384">
        <v>44510</v>
      </c>
      <c r="D15" s="384">
        <v>95200</v>
      </c>
      <c r="E15" s="384">
        <v>160275</v>
      </c>
      <c r="F15" s="379">
        <v>79.738805970149258</v>
      </c>
      <c r="G15" s="379">
        <v>0</v>
      </c>
      <c r="H15" s="90"/>
      <c r="I15" s="90"/>
      <c r="J15" s="233"/>
      <c r="K15" s="314"/>
      <c r="L15" s="314"/>
    </row>
    <row r="16" spans="1:12" ht="24.95" customHeight="1">
      <c r="A16" s="127"/>
      <c r="B16" s="141" t="s">
        <v>161</v>
      </c>
      <c r="C16" s="384">
        <v>700</v>
      </c>
      <c r="D16" s="384">
        <v>720</v>
      </c>
      <c r="E16" s="384">
        <v>4532</v>
      </c>
      <c r="F16" s="379">
        <v>18.883333333333333</v>
      </c>
      <c r="G16" s="379">
        <v>0</v>
      </c>
      <c r="H16" s="90"/>
      <c r="I16" s="90"/>
      <c r="J16" s="233"/>
      <c r="K16" s="314"/>
      <c r="L16" s="314"/>
    </row>
    <row r="17" spans="1:12" ht="24.95" customHeight="1">
      <c r="A17" s="127"/>
      <c r="B17" s="139" t="s">
        <v>162</v>
      </c>
      <c r="C17" s="384">
        <v>25150</v>
      </c>
      <c r="D17" s="384">
        <v>33150</v>
      </c>
      <c r="E17" s="384">
        <v>112856</v>
      </c>
      <c r="F17" s="379">
        <v>19.60667129951355</v>
      </c>
      <c r="G17" s="379">
        <v>0</v>
      </c>
      <c r="H17" s="90"/>
      <c r="I17" s="90"/>
      <c r="J17" s="233"/>
      <c r="K17" s="314"/>
      <c r="L17" s="314"/>
    </row>
    <row r="18" spans="1:12" ht="24.95" customHeight="1">
      <c r="A18" s="126" t="s">
        <v>66</v>
      </c>
      <c r="B18" s="144"/>
      <c r="C18" s="380">
        <v>185706.4</v>
      </c>
      <c r="D18" s="380">
        <v>193510.0675</v>
      </c>
      <c r="E18" s="380">
        <v>1103499.0674999999</v>
      </c>
      <c r="F18" s="377">
        <v>55.090224609550511</v>
      </c>
      <c r="G18" s="377">
        <v>120.13829442671067</v>
      </c>
      <c r="H18" s="90"/>
      <c r="I18" s="90"/>
      <c r="J18" s="233"/>
      <c r="K18" s="314"/>
      <c r="L18" s="314"/>
    </row>
    <row r="19" spans="1:12" ht="24.95" customHeight="1">
      <c r="A19" s="132"/>
      <c r="B19" s="144" t="s">
        <v>85</v>
      </c>
      <c r="C19" s="381">
        <v>185706.4</v>
      </c>
      <c r="D19" s="382">
        <v>193510.0675</v>
      </c>
      <c r="E19" s="382">
        <v>1103499.0674999999</v>
      </c>
      <c r="F19" s="378">
        <v>55.090224609550511</v>
      </c>
      <c r="G19" s="378">
        <v>120.22337134508656</v>
      </c>
      <c r="H19" s="90"/>
      <c r="I19" s="90"/>
      <c r="J19" s="233"/>
      <c r="K19" s="314"/>
      <c r="L19" s="314"/>
    </row>
    <row r="20" spans="1:12" ht="24.95" customHeight="1">
      <c r="A20" s="132"/>
      <c r="B20" s="140" t="s">
        <v>158</v>
      </c>
      <c r="C20" s="383">
        <v>29266</v>
      </c>
      <c r="D20" s="383">
        <v>31605</v>
      </c>
      <c r="E20" s="383">
        <v>134004</v>
      </c>
      <c r="F20" s="379">
        <v>17.801216822976169</v>
      </c>
      <c r="G20" s="379">
        <v>0</v>
      </c>
      <c r="H20" s="90"/>
      <c r="I20" s="90"/>
      <c r="J20" s="233"/>
      <c r="K20" s="314"/>
      <c r="L20" s="314"/>
    </row>
    <row r="21" spans="1:12" ht="24.95" customHeight="1">
      <c r="A21" s="133"/>
      <c r="B21" s="139" t="s">
        <v>163</v>
      </c>
      <c r="C21" s="384">
        <v>0</v>
      </c>
      <c r="D21" s="384">
        <v>0</v>
      </c>
      <c r="E21" s="384">
        <v>0</v>
      </c>
      <c r="F21" s="379">
        <v>0</v>
      </c>
      <c r="G21" s="379">
        <v>0</v>
      </c>
      <c r="H21" s="90"/>
      <c r="I21" s="90"/>
      <c r="J21" s="233"/>
      <c r="K21" s="314"/>
      <c r="L21" s="314"/>
    </row>
    <row r="22" spans="1:12" ht="24.95" customHeight="1">
      <c r="A22" s="133"/>
      <c r="B22" s="139" t="s">
        <v>162</v>
      </c>
      <c r="C22" s="384">
        <v>0</v>
      </c>
      <c r="D22" s="384">
        <v>0</v>
      </c>
      <c r="E22" s="384">
        <v>0</v>
      </c>
      <c r="F22" s="379">
        <v>0</v>
      </c>
      <c r="G22" s="379">
        <v>0</v>
      </c>
      <c r="H22" s="90"/>
      <c r="I22" s="90"/>
      <c r="J22" s="233"/>
      <c r="K22" s="314"/>
      <c r="L22" s="314"/>
    </row>
    <row r="23" spans="1:12" ht="24.95" customHeight="1">
      <c r="A23" s="126" t="s">
        <v>67</v>
      </c>
      <c r="B23" s="144"/>
      <c r="C23" s="385">
        <v>45920</v>
      </c>
      <c r="D23" s="385">
        <v>45442</v>
      </c>
      <c r="E23" s="385">
        <v>208394</v>
      </c>
      <c r="F23" s="377">
        <v>40.955283953674389</v>
      </c>
      <c r="G23" s="377">
        <v>140.72973575272994</v>
      </c>
      <c r="H23" s="90"/>
      <c r="I23" s="90"/>
      <c r="J23" s="233"/>
      <c r="K23" s="314"/>
      <c r="L23" s="314"/>
    </row>
    <row r="24" spans="1:12" ht="24.95" customHeight="1">
      <c r="A24" s="133"/>
      <c r="B24" s="144" t="s">
        <v>86</v>
      </c>
      <c r="C24" s="381">
        <v>45920</v>
      </c>
      <c r="D24" s="381">
        <v>45442</v>
      </c>
      <c r="E24" s="381">
        <v>208394</v>
      </c>
      <c r="F24" s="378">
        <v>40.955283953674389</v>
      </c>
      <c r="G24" s="378">
        <v>142.65647140969736</v>
      </c>
      <c r="H24" s="90"/>
      <c r="I24" s="90"/>
      <c r="J24" s="233"/>
      <c r="K24" s="314"/>
      <c r="L24" s="314"/>
    </row>
    <row r="25" spans="1:12" ht="24.95" customHeight="1">
      <c r="A25" s="133"/>
      <c r="B25" s="140" t="s">
        <v>158</v>
      </c>
      <c r="C25" s="383">
        <v>0</v>
      </c>
      <c r="D25" s="383">
        <v>0</v>
      </c>
      <c r="E25" s="383">
        <v>0</v>
      </c>
      <c r="F25" s="379">
        <v>0</v>
      </c>
      <c r="G25" s="379">
        <v>0</v>
      </c>
      <c r="H25" s="90"/>
      <c r="I25" s="90"/>
      <c r="J25" s="233"/>
      <c r="K25" s="314"/>
      <c r="L25" s="314"/>
    </row>
    <row r="26" spans="1:12" ht="25.5" customHeight="1">
      <c r="A26" s="102"/>
      <c r="B26" s="139" t="s">
        <v>164</v>
      </c>
      <c r="C26" s="381">
        <v>0</v>
      </c>
      <c r="D26" s="382">
        <v>0</v>
      </c>
      <c r="E26" s="382">
        <v>0</v>
      </c>
      <c r="F26" s="379">
        <v>0</v>
      </c>
      <c r="G26" s="378">
        <v>0</v>
      </c>
      <c r="H26" s="90"/>
      <c r="I26" s="90"/>
      <c r="J26" s="233"/>
      <c r="K26" s="314"/>
      <c r="L26" s="314"/>
    </row>
    <row r="27" spans="1:12" ht="24.95" customHeight="1">
      <c r="A27" s="102"/>
      <c r="B27" s="139" t="s">
        <v>162</v>
      </c>
      <c r="C27" s="381">
        <v>0</v>
      </c>
      <c r="D27" s="381">
        <v>0</v>
      </c>
      <c r="E27" s="381">
        <v>0</v>
      </c>
      <c r="F27" s="378">
        <v>0</v>
      </c>
      <c r="G27" s="378">
        <v>0</v>
      </c>
      <c r="H27" s="90"/>
      <c r="I27" s="90"/>
      <c r="J27" s="233"/>
      <c r="K27" s="314"/>
      <c r="L27" s="314"/>
    </row>
    <row r="28" spans="1:12" ht="24.95" customHeight="1">
      <c r="A28" s="102"/>
      <c r="B28" s="136"/>
      <c r="C28" s="130"/>
      <c r="D28" s="131"/>
      <c r="E28" s="131"/>
      <c r="F28" s="105"/>
      <c r="G28" s="105"/>
      <c r="H28" s="90"/>
      <c r="I28" s="90"/>
    </row>
    <row r="29" spans="1:12" ht="20.100000000000001" customHeight="1">
      <c r="A29" s="120"/>
      <c r="B29" s="103"/>
      <c r="C29" s="130"/>
      <c r="D29" s="131"/>
      <c r="E29" s="131"/>
      <c r="F29" s="105"/>
      <c r="G29" s="105"/>
      <c r="H29" s="90"/>
      <c r="I29" s="90"/>
    </row>
    <row r="30" spans="1:12" ht="20.100000000000001" customHeight="1">
      <c r="A30" s="120"/>
      <c r="C30" s="137"/>
      <c r="D30" s="137"/>
      <c r="E30" s="137"/>
      <c r="F30" s="135"/>
      <c r="G30" s="135"/>
      <c r="H30" s="90"/>
      <c r="I30" s="90"/>
    </row>
    <row r="31" spans="1:12" ht="20.100000000000001" customHeight="1">
      <c r="A31" s="120"/>
      <c r="B31" s="103"/>
      <c r="C31" s="138"/>
      <c r="D31" s="138"/>
      <c r="E31" s="134"/>
      <c r="F31" s="135"/>
      <c r="G31" s="135"/>
      <c r="H31" s="90"/>
      <c r="I31" s="90"/>
    </row>
    <row r="32" spans="1:12" ht="20.100000000000001" customHeight="1">
      <c r="A32" s="120"/>
      <c r="C32" s="134"/>
      <c r="D32" s="134"/>
      <c r="E32" s="134"/>
      <c r="F32" s="135"/>
      <c r="G32" s="135"/>
      <c r="H32" s="90"/>
      <c r="I32" s="90"/>
    </row>
    <row r="33" spans="1:7" ht="20.100000000000001" customHeight="1">
      <c r="A33" s="120"/>
    </row>
    <row r="34" spans="1:7" ht="20.100000000000001" customHeight="1">
      <c r="A34" s="120"/>
    </row>
    <row r="35" spans="1:7" ht="20.100000000000001" customHeight="1">
      <c r="A35" s="120"/>
    </row>
    <row r="36" spans="1:7" ht="20.100000000000001" customHeight="1">
      <c r="A36" s="120"/>
    </row>
    <row r="37" spans="1:7" ht="20.100000000000001" customHeight="1">
      <c r="A37" s="120"/>
      <c r="C37" s="134"/>
      <c r="D37" s="134"/>
      <c r="E37" s="134"/>
      <c r="F37" s="135"/>
      <c r="G37" s="135"/>
    </row>
    <row r="38" spans="1:7" ht="20.100000000000001" customHeight="1">
      <c r="A38" s="120"/>
      <c r="B38" s="121"/>
      <c r="C38" s="134"/>
      <c r="D38" s="134"/>
      <c r="E38" s="134"/>
      <c r="F38" s="135"/>
      <c r="G38" s="135"/>
    </row>
    <row r="39" spans="1:7" ht="20.100000000000001" customHeight="1">
      <c r="A39" s="120"/>
    </row>
    <row r="40" spans="1:7" ht="20.100000000000001" customHeight="1">
      <c r="A40" s="120"/>
      <c r="B40" s="103"/>
      <c r="C40" s="134"/>
      <c r="D40" s="134"/>
      <c r="E40" s="134"/>
      <c r="F40" s="135"/>
      <c r="G40" s="135"/>
    </row>
    <row r="41" spans="1:7" ht="20.100000000000001" customHeight="1">
      <c r="A41" s="120"/>
    </row>
    <row r="42" spans="1:7" ht="20.100000000000001" customHeight="1">
      <c r="A42" s="120"/>
      <c r="B42" s="103"/>
      <c r="C42" s="134"/>
      <c r="D42" s="134"/>
      <c r="E42" s="134"/>
      <c r="F42" s="135"/>
      <c r="G42" s="135"/>
    </row>
    <row r="43" spans="1:7" ht="20.100000000000001" customHeight="1">
      <c r="A43" s="120"/>
    </row>
    <row r="44" spans="1:7" ht="20.100000000000001" customHeight="1">
      <c r="A44" s="120"/>
    </row>
    <row r="45" spans="1:7" ht="20.100000000000001" customHeight="1">
      <c r="A45" s="120"/>
    </row>
    <row r="46" spans="1:7" ht="20.100000000000001" customHeight="1">
      <c r="A46" s="120"/>
    </row>
    <row r="47" spans="1:7" ht="20.100000000000001" customHeight="1">
      <c r="A47" s="120"/>
    </row>
    <row r="48" spans="1:7" ht="20.100000000000001" customHeight="1">
      <c r="A48" s="120"/>
      <c r="C48" s="124"/>
      <c r="D48" s="124"/>
      <c r="E48" s="124"/>
    </row>
    <row r="49" spans="1:5" ht="20.100000000000001" customHeight="1">
      <c r="A49" s="120"/>
      <c r="C49" s="124"/>
      <c r="D49" s="124"/>
      <c r="E49" s="124"/>
    </row>
    <row r="50" spans="1:5" ht="20.100000000000001" customHeight="1">
      <c r="A50" s="120"/>
      <c r="C50" s="124"/>
      <c r="D50" s="124"/>
      <c r="E50" s="124"/>
    </row>
    <row r="51" spans="1:5" ht="20.100000000000001" customHeight="1">
      <c r="A51" s="120"/>
      <c r="C51" s="124"/>
      <c r="D51" s="124"/>
      <c r="E51" s="124"/>
    </row>
    <row r="52" spans="1:5" ht="20.100000000000001" customHeight="1">
      <c r="A52" s="120"/>
      <c r="C52" s="124"/>
      <c r="D52" s="124"/>
      <c r="E52" s="124"/>
    </row>
    <row r="53" spans="1:5" ht="15.95" customHeight="1">
      <c r="A53" s="120"/>
    </row>
    <row r="54" spans="1:5" ht="15.95" customHeight="1">
      <c r="A54" s="120"/>
    </row>
    <row r="55" spans="1:5" ht="15.95" customHeight="1">
      <c r="A55" s="120"/>
    </row>
    <row r="56" spans="1:5" ht="15.95" customHeight="1">
      <c r="A56" s="120"/>
    </row>
    <row r="57" spans="1:5" ht="15.95" customHeight="1">
      <c r="A57" s="120"/>
    </row>
    <row r="58" spans="1:5" ht="15.95" customHeight="1">
      <c r="A58" s="120"/>
    </row>
    <row r="59" spans="1:5" ht="15.95" customHeight="1">
      <c r="A59" s="120"/>
    </row>
    <row r="60" spans="1:5" ht="15.95" customHeight="1">
      <c r="A60" s="120"/>
    </row>
    <row r="61" spans="1:5" ht="15.95" customHeight="1">
      <c r="A61" s="120"/>
    </row>
    <row r="62" spans="1:5" ht="15.95" customHeight="1">
      <c r="A62" s="120"/>
    </row>
    <row r="63" spans="1:5" ht="15.95" customHeight="1">
      <c r="A63" s="120"/>
    </row>
    <row r="64" spans="1:5" ht="15.95" customHeight="1">
      <c r="A64" s="120"/>
    </row>
    <row r="65" spans="1:1" ht="15.95" customHeight="1">
      <c r="A65" s="120"/>
    </row>
    <row r="66" spans="1:1" ht="15.95" customHeight="1">
      <c r="A66" s="120"/>
    </row>
    <row r="67" spans="1:1" ht="15.95" customHeight="1">
      <c r="A67" s="120"/>
    </row>
    <row r="68" spans="1:1" ht="15.95" customHeight="1">
      <c r="A68" s="120"/>
    </row>
    <row r="69" spans="1:1" ht="15.95" customHeight="1">
      <c r="A69" s="120"/>
    </row>
    <row r="70" spans="1:1" ht="15.95" customHeight="1">
      <c r="A70" s="120"/>
    </row>
    <row r="71" spans="1:1" ht="15.95" customHeight="1">
      <c r="A71" s="120"/>
    </row>
    <row r="72" spans="1:1" ht="15.95" customHeight="1">
      <c r="A72" s="120"/>
    </row>
    <row r="73" spans="1:1" ht="15.95" customHeight="1">
      <c r="A73" s="120"/>
    </row>
    <row r="74" spans="1:1" ht="15.95" customHeight="1">
      <c r="A74" s="120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73"/>
  <sheetViews>
    <sheetView topLeftCell="A4" workbookViewId="0">
      <selection activeCell="L9" sqref="L9"/>
    </sheetView>
  </sheetViews>
  <sheetFormatPr defaultColWidth="7.875" defaultRowHeight="15.75"/>
  <cols>
    <col min="1" max="1" width="1.75" style="89" customWidth="1"/>
    <col min="2" max="2" width="32.625" style="89" customWidth="1"/>
    <col min="3" max="3" width="12" style="89" customWidth="1"/>
    <col min="4" max="4" width="11.75" style="89" customWidth="1"/>
    <col min="5" max="5" width="12.25" style="89" customWidth="1"/>
    <col min="6" max="6" width="12.875" style="89" customWidth="1"/>
    <col min="7" max="7" width="7.875" style="89"/>
    <col min="8" max="9" width="12.625" style="89" hidden="1" customWidth="1"/>
    <col min="10" max="10" width="7.875" style="89" hidden="1" customWidth="1"/>
    <col min="11" max="11" width="10.5" style="89" hidden="1" customWidth="1"/>
    <col min="12" max="12" width="8.875" style="89" bestFit="1" customWidth="1"/>
    <col min="13" max="13" width="9" style="89" bestFit="1" customWidth="1"/>
    <col min="14" max="14" width="8.875" style="89" bestFit="1" customWidth="1"/>
    <col min="15" max="16" width="7.875" style="89"/>
    <col min="17" max="18" width="8.875" style="89" bestFit="1" customWidth="1"/>
    <col min="19" max="16384" width="7.875" style="89"/>
  </cols>
  <sheetData>
    <row r="1" spans="1:18" ht="30" customHeight="1">
      <c r="A1" s="675" t="s">
        <v>320</v>
      </c>
      <c r="B1" s="675"/>
      <c r="C1" s="675"/>
      <c r="D1" s="675"/>
      <c r="E1" s="675"/>
      <c r="F1" s="675"/>
      <c r="G1" s="539"/>
    </row>
    <row r="2" spans="1:18" ht="20.100000000000001" customHeight="1">
      <c r="A2" s="676" t="s">
        <v>328</v>
      </c>
      <c r="B2" s="676"/>
      <c r="C2" s="676"/>
      <c r="D2" s="676"/>
      <c r="E2" s="676"/>
      <c r="F2" s="676"/>
      <c r="G2" s="540"/>
    </row>
    <row r="3" spans="1:18" ht="15" customHeight="1">
      <c r="A3" s="92"/>
      <c r="B3" s="92"/>
      <c r="C3" s="92"/>
      <c r="D3" s="92"/>
      <c r="E3" s="92"/>
    </row>
    <row r="4" spans="1:18" ht="15" customHeight="1">
      <c r="F4" s="145" t="s">
        <v>95</v>
      </c>
    </row>
    <row r="5" spans="1:18" ht="20.100000000000001" customHeight="1">
      <c r="A5" s="94"/>
      <c r="B5" s="94"/>
      <c r="C5" s="75" t="s">
        <v>3</v>
      </c>
      <c r="D5" s="75" t="s">
        <v>11</v>
      </c>
      <c r="E5" s="677" t="s">
        <v>126</v>
      </c>
      <c r="F5" s="678"/>
    </row>
    <row r="6" spans="1:18" ht="20.100000000000001" customHeight="1">
      <c r="A6" s="96"/>
      <c r="B6" s="96"/>
      <c r="C6" s="76" t="s">
        <v>56</v>
      </c>
      <c r="D6" s="76" t="s">
        <v>16</v>
      </c>
      <c r="E6" s="76" t="s">
        <v>54</v>
      </c>
      <c r="F6" s="76" t="s">
        <v>39</v>
      </c>
      <c r="M6" s="76"/>
      <c r="N6" s="76"/>
    </row>
    <row r="7" spans="1:18" ht="20.100000000000001" customHeight="1">
      <c r="A7" s="96"/>
      <c r="B7" s="96"/>
      <c r="C7" s="13" t="s">
        <v>329</v>
      </c>
      <c r="D7" s="341" t="s">
        <v>329</v>
      </c>
      <c r="E7" s="341" t="s">
        <v>329</v>
      </c>
      <c r="F7" s="341" t="s">
        <v>329</v>
      </c>
      <c r="H7" s="227" t="s">
        <v>182</v>
      </c>
      <c r="I7" s="227" t="s">
        <v>183</v>
      </c>
      <c r="K7" s="227" t="s">
        <v>196</v>
      </c>
      <c r="M7" s="309"/>
      <c r="N7" s="309"/>
    </row>
    <row r="8" spans="1:18" ht="20.100000000000001" customHeight="1">
      <c r="A8" s="96"/>
      <c r="B8" s="96"/>
      <c r="C8" s="12"/>
      <c r="D8" s="12"/>
      <c r="E8" s="11"/>
      <c r="F8" s="11"/>
    </row>
    <row r="9" spans="1:18" ht="24.95" customHeight="1">
      <c r="A9" s="99" t="s">
        <v>1</v>
      </c>
      <c r="B9" s="100"/>
      <c r="C9" s="386">
        <v>1148716.3999999999</v>
      </c>
      <c r="D9" s="386">
        <v>1520981.9675</v>
      </c>
      <c r="E9" s="388">
        <v>103.81363882015476</v>
      </c>
      <c r="F9" s="388">
        <v>109.21110501982123</v>
      </c>
      <c r="G9" s="101"/>
      <c r="H9" s="229">
        <v>1247667.318338718</v>
      </c>
      <c r="I9" s="229">
        <v>1311740.0000000002</v>
      </c>
      <c r="J9" s="90"/>
      <c r="K9" s="229">
        <v>2648192</v>
      </c>
      <c r="M9" s="316"/>
      <c r="N9" s="316"/>
      <c r="Q9" s="228"/>
      <c r="R9" s="228"/>
    </row>
    <row r="10" spans="1:18" ht="24.95" customHeight="1">
      <c r="A10" s="126" t="s">
        <v>64</v>
      </c>
      <c r="B10" s="127"/>
      <c r="C10" s="386">
        <v>530499</v>
      </c>
      <c r="D10" s="386">
        <v>827306</v>
      </c>
      <c r="E10" s="388">
        <v>87.596017304580428</v>
      </c>
      <c r="F10" s="388">
        <v>100.03796892835723</v>
      </c>
      <c r="G10" s="128"/>
      <c r="H10" s="229">
        <v>929920.31833871803</v>
      </c>
      <c r="I10" s="229">
        <v>861921</v>
      </c>
      <c r="J10" s="90"/>
      <c r="K10" s="229">
        <v>1820340</v>
      </c>
      <c r="L10" s="228"/>
      <c r="M10" s="316"/>
      <c r="N10" s="316"/>
    </row>
    <row r="11" spans="1:18" ht="24.95" customHeight="1">
      <c r="A11" s="127"/>
      <c r="B11" s="139" t="s">
        <v>65</v>
      </c>
      <c r="C11" s="387">
        <v>470846</v>
      </c>
      <c r="D11" s="387">
        <v>590596</v>
      </c>
      <c r="E11" s="389">
        <v>77.746111423004521</v>
      </c>
      <c r="F11" s="389">
        <v>71.414959274092126</v>
      </c>
      <c r="G11" s="128"/>
      <c r="H11" s="228">
        <v>907256.86833871808</v>
      </c>
      <c r="I11" s="228">
        <v>838226</v>
      </c>
      <c r="J11" s="90"/>
      <c r="K11" s="228">
        <v>1801360</v>
      </c>
      <c r="M11" s="315"/>
      <c r="N11" s="315"/>
    </row>
    <row r="12" spans="1:18" ht="24.95" customHeight="1">
      <c r="A12" s="127"/>
      <c r="B12" s="140" t="s">
        <v>158</v>
      </c>
      <c r="C12" s="387">
        <v>66557</v>
      </c>
      <c r="D12" s="387">
        <v>63940</v>
      </c>
      <c r="E12" s="387">
        <v>0</v>
      </c>
      <c r="F12" s="387">
        <v>0</v>
      </c>
      <c r="G12" s="128"/>
      <c r="H12" s="228">
        <v>2200</v>
      </c>
      <c r="I12" s="228">
        <v>18600</v>
      </c>
      <c r="J12" s="90"/>
      <c r="K12" s="228">
        <v>2140</v>
      </c>
      <c r="M12" s="315"/>
      <c r="N12" s="315"/>
    </row>
    <row r="13" spans="1:18" ht="24.95" customHeight="1">
      <c r="A13" s="127"/>
      <c r="B13" s="141" t="s">
        <v>159</v>
      </c>
      <c r="C13" s="387">
        <v>9500</v>
      </c>
      <c r="D13" s="387">
        <v>9200</v>
      </c>
      <c r="E13" s="387">
        <v>0</v>
      </c>
      <c r="F13" s="387">
        <v>0</v>
      </c>
      <c r="G13" s="128"/>
      <c r="H13" s="228">
        <v>13194.2</v>
      </c>
      <c r="I13" s="228">
        <v>13547</v>
      </c>
      <c r="J13" s="90"/>
      <c r="K13" s="228">
        <v>14000</v>
      </c>
      <c r="M13" s="315"/>
      <c r="N13" s="315"/>
    </row>
    <row r="14" spans="1:18" ht="24.95" customHeight="1">
      <c r="A14" s="127"/>
      <c r="B14" s="139" t="s">
        <v>160</v>
      </c>
      <c r="C14" s="387">
        <v>15345</v>
      </c>
      <c r="D14" s="387">
        <v>144930</v>
      </c>
      <c r="E14" s="387">
        <v>0</v>
      </c>
      <c r="F14" s="387">
        <v>0</v>
      </c>
      <c r="G14" s="128"/>
      <c r="H14" s="228">
        <v>9469.25</v>
      </c>
      <c r="I14" s="228">
        <v>10148</v>
      </c>
      <c r="J14" s="90"/>
      <c r="K14" s="228">
        <v>4980</v>
      </c>
      <c r="M14" s="315"/>
      <c r="N14" s="315"/>
    </row>
    <row r="15" spans="1:18" ht="24.95" customHeight="1">
      <c r="A15" s="127"/>
      <c r="B15" s="141" t="s">
        <v>161</v>
      </c>
      <c r="C15" s="387">
        <v>2412</v>
      </c>
      <c r="D15" s="387">
        <v>2120</v>
      </c>
      <c r="E15" s="387">
        <v>0</v>
      </c>
      <c r="F15" s="387">
        <v>0</v>
      </c>
      <c r="G15" s="105"/>
      <c r="H15" s="228">
        <v>0</v>
      </c>
      <c r="I15" s="228">
        <v>0</v>
      </c>
      <c r="J15" s="90"/>
      <c r="K15" s="239" t="s">
        <v>194</v>
      </c>
      <c r="M15" s="315"/>
      <c r="N15" s="315"/>
    </row>
    <row r="16" spans="1:18" ht="24.95" customHeight="1">
      <c r="A16" s="127"/>
      <c r="B16" s="139" t="s">
        <v>162</v>
      </c>
      <c r="C16" s="387">
        <v>32396</v>
      </c>
      <c r="D16" s="387">
        <v>80460</v>
      </c>
      <c r="E16" s="387">
        <v>0</v>
      </c>
      <c r="F16" s="387">
        <v>0</v>
      </c>
      <c r="G16" s="105"/>
      <c r="H16" s="228">
        <v>0</v>
      </c>
      <c r="I16" s="228">
        <v>0</v>
      </c>
      <c r="J16" s="90"/>
      <c r="K16" s="239" t="s">
        <v>194</v>
      </c>
      <c r="M16" s="315"/>
      <c r="N16" s="315"/>
    </row>
    <row r="17" spans="1:14" ht="24.95" customHeight="1">
      <c r="A17" s="126" t="s">
        <v>66</v>
      </c>
      <c r="B17" s="129"/>
      <c r="C17" s="386">
        <v>543010.4</v>
      </c>
      <c r="D17" s="386">
        <v>560488.96750000003</v>
      </c>
      <c r="E17" s="388">
        <v>128.87155340589237</v>
      </c>
      <c r="F17" s="388">
        <v>112.73678560078525</v>
      </c>
      <c r="G17" s="105"/>
      <c r="H17" s="229">
        <v>223665</v>
      </c>
      <c r="I17" s="229">
        <v>345065</v>
      </c>
      <c r="J17" s="90"/>
      <c r="K17" s="229">
        <v>633779</v>
      </c>
      <c r="M17" s="316"/>
      <c r="N17" s="316"/>
    </row>
    <row r="18" spans="1:14" ht="24.95" customHeight="1">
      <c r="A18" s="132"/>
      <c r="B18" s="144" t="s">
        <v>85</v>
      </c>
      <c r="C18" s="387">
        <v>543010.4</v>
      </c>
      <c r="D18" s="387">
        <v>560488.96750000003</v>
      </c>
      <c r="E18" s="389">
        <v>128.87155340589237</v>
      </c>
      <c r="F18" s="389">
        <v>112.88437180272138</v>
      </c>
      <c r="G18" s="105"/>
      <c r="H18" s="228">
        <v>220915</v>
      </c>
      <c r="I18" s="228">
        <v>332430</v>
      </c>
      <c r="J18" s="90"/>
      <c r="K18" s="228">
        <v>633779</v>
      </c>
      <c r="M18" s="315"/>
      <c r="N18" s="315"/>
    </row>
    <row r="19" spans="1:14" ht="24.95" customHeight="1">
      <c r="A19" s="132"/>
      <c r="B19" s="140" t="s">
        <v>158</v>
      </c>
      <c r="C19" s="387">
        <v>47332</v>
      </c>
      <c r="D19" s="387">
        <v>86672</v>
      </c>
      <c r="E19" s="387">
        <v>0</v>
      </c>
      <c r="F19" s="387">
        <v>0</v>
      </c>
      <c r="G19" s="105"/>
      <c r="H19" s="228">
        <v>0</v>
      </c>
      <c r="I19" s="228">
        <v>2804</v>
      </c>
      <c r="J19" s="90"/>
      <c r="K19" s="239" t="s">
        <v>194</v>
      </c>
      <c r="M19" s="315"/>
      <c r="N19" s="315"/>
    </row>
    <row r="20" spans="1:14" ht="24.95" customHeight="1">
      <c r="A20" s="133"/>
      <c r="B20" s="139" t="s">
        <v>163</v>
      </c>
      <c r="C20" s="387">
        <v>0</v>
      </c>
      <c r="D20" s="387">
        <v>0</v>
      </c>
      <c r="E20" s="387">
        <v>0</v>
      </c>
      <c r="F20" s="387">
        <v>0</v>
      </c>
      <c r="G20" s="109"/>
      <c r="H20" s="228">
        <v>2750</v>
      </c>
      <c r="I20" s="228">
        <v>12635</v>
      </c>
      <c r="J20" s="90"/>
      <c r="K20" s="239" t="s">
        <v>194</v>
      </c>
      <c r="M20" s="315"/>
      <c r="N20" s="315"/>
    </row>
    <row r="21" spans="1:14" ht="24.95" customHeight="1">
      <c r="A21" s="133"/>
      <c r="B21" s="139" t="s">
        <v>162</v>
      </c>
      <c r="C21" s="387">
        <v>0</v>
      </c>
      <c r="D21" s="387">
        <v>0</v>
      </c>
      <c r="E21" s="387">
        <v>0</v>
      </c>
      <c r="F21" s="387">
        <v>0</v>
      </c>
      <c r="G21" s="105"/>
      <c r="H21" s="228">
        <v>0</v>
      </c>
      <c r="I21" s="228">
        <v>0</v>
      </c>
      <c r="J21" s="90"/>
      <c r="K21" s="239" t="s">
        <v>194</v>
      </c>
      <c r="M21" s="315"/>
      <c r="N21" s="315"/>
    </row>
    <row r="22" spans="1:14" ht="24.95" customHeight="1">
      <c r="A22" s="126" t="s">
        <v>67</v>
      </c>
      <c r="B22" s="129"/>
      <c r="C22" s="386">
        <v>75207</v>
      </c>
      <c r="D22" s="386">
        <v>133187</v>
      </c>
      <c r="E22" s="388">
        <v>94.552426452099581</v>
      </c>
      <c r="F22" s="388">
        <v>194.3172699552093</v>
      </c>
      <c r="G22" s="105"/>
      <c r="H22" s="229">
        <v>94082</v>
      </c>
      <c r="I22" s="229">
        <v>104754</v>
      </c>
      <c r="J22" s="90"/>
      <c r="K22" s="229">
        <v>194073</v>
      </c>
      <c r="M22" s="316"/>
      <c r="N22" s="316"/>
    </row>
    <row r="23" spans="1:14" ht="24.95" customHeight="1">
      <c r="A23" s="133"/>
      <c r="B23" s="144" t="s">
        <v>86</v>
      </c>
      <c r="C23" s="387">
        <v>75207</v>
      </c>
      <c r="D23" s="387">
        <v>133187</v>
      </c>
      <c r="E23" s="389">
        <v>96.99123033273149</v>
      </c>
      <c r="F23" s="389">
        <v>194.3172699552093</v>
      </c>
      <c r="G23" s="109"/>
      <c r="H23" s="228">
        <v>94082</v>
      </c>
      <c r="I23" s="228">
        <v>104754</v>
      </c>
      <c r="J23" s="90"/>
      <c r="K23" s="228">
        <v>187603</v>
      </c>
      <c r="M23" s="315"/>
      <c r="N23" s="315"/>
    </row>
    <row r="24" spans="1:14" ht="24.95" customHeight="1">
      <c r="A24" s="133"/>
      <c r="B24" s="140" t="s">
        <v>158</v>
      </c>
      <c r="C24" s="387">
        <v>0</v>
      </c>
      <c r="D24" s="387">
        <v>0</v>
      </c>
      <c r="E24" s="387">
        <v>0</v>
      </c>
      <c r="F24" s="387">
        <v>0</v>
      </c>
      <c r="G24" s="135"/>
      <c r="H24" s="228">
        <v>0</v>
      </c>
      <c r="I24" s="228">
        <v>5976</v>
      </c>
      <c r="J24" s="90"/>
      <c r="K24" s="239" t="s">
        <v>194</v>
      </c>
      <c r="M24" s="315"/>
      <c r="N24" s="315"/>
    </row>
    <row r="25" spans="1:14" ht="24.95" customHeight="1">
      <c r="A25" s="102"/>
      <c r="B25" s="139" t="s">
        <v>164</v>
      </c>
      <c r="C25" s="387">
        <v>0</v>
      </c>
      <c r="D25" s="387">
        <v>0</v>
      </c>
      <c r="E25" s="387">
        <v>0</v>
      </c>
      <c r="F25" s="387">
        <v>0</v>
      </c>
      <c r="G25" s="128"/>
      <c r="H25" s="228">
        <v>0</v>
      </c>
      <c r="I25" s="228">
        <v>0</v>
      </c>
      <c r="J25" s="90"/>
      <c r="K25" s="228">
        <v>6470</v>
      </c>
      <c r="M25" s="315"/>
      <c r="N25" s="315"/>
    </row>
    <row r="26" spans="1:14" ht="24.95" customHeight="1">
      <c r="A26" s="102"/>
      <c r="B26" s="139" t="s">
        <v>162</v>
      </c>
      <c r="C26" s="387">
        <v>0</v>
      </c>
      <c r="D26" s="387">
        <v>0</v>
      </c>
      <c r="E26" s="387">
        <v>0</v>
      </c>
      <c r="F26" s="387">
        <v>0</v>
      </c>
      <c r="G26" s="105"/>
      <c r="H26" s="228">
        <v>0</v>
      </c>
      <c r="I26" s="228">
        <v>0</v>
      </c>
      <c r="J26" s="90"/>
      <c r="K26" s="239" t="s">
        <v>194</v>
      </c>
      <c r="M26" s="315"/>
      <c r="N26" s="315"/>
    </row>
    <row r="27" spans="1:14" ht="24.95" customHeight="1">
      <c r="A27" s="102"/>
      <c r="B27" s="136"/>
      <c r="C27" s="130"/>
      <c r="D27" s="131"/>
      <c r="E27" s="232"/>
      <c r="F27" s="231"/>
      <c r="G27" s="105"/>
      <c r="H27" s="90"/>
      <c r="I27" s="90"/>
      <c r="J27" s="90"/>
    </row>
    <row r="28" spans="1:14" ht="20.100000000000001" customHeight="1">
      <c r="A28" s="120"/>
      <c r="B28" s="103"/>
      <c r="C28" s="137"/>
      <c r="D28" s="137"/>
      <c r="E28" s="230"/>
      <c r="F28" s="231"/>
      <c r="G28" s="105"/>
      <c r="H28" s="90"/>
      <c r="I28" s="90"/>
      <c r="J28" s="90"/>
    </row>
    <row r="29" spans="1:14" ht="20.100000000000001" customHeight="1">
      <c r="A29" s="120"/>
      <c r="C29" s="138"/>
      <c r="D29" s="138"/>
      <c r="E29" s="230"/>
      <c r="F29" s="231"/>
      <c r="G29" s="135"/>
      <c r="H29" s="90"/>
      <c r="I29" s="90"/>
      <c r="J29" s="90"/>
    </row>
    <row r="30" spans="1:14" ht="20.100000000000001" customHeight="1">
      <c r="A30" s="120"/>
      <c r="B30" s="103"/>
      <c r="C30" s="134"/>
      <c r="D30" s="134"/>
      <c r="E30" s="233"/>
      <c r="F30" s="233"/>
      <c r="G30" s="135"/>
      <c r="H30" s="90"/>
      <c r="I30" s="90"/>
      <c r="J30" s="90"/>
    </row>
    <row r="31" spans="1:14" ht="20.100000000000001" customHeight="1">
      <c r="A31" s="120"/>
      <c r="E31" s="233"/>
      <c r="F31" s="233"/>
      <c r="G31" s="135"/>
      <c r="H31" s="90"/>
      <c r="I31" s="90"/>
      <c r="J31" s="90"/>
    </row>
    <row r="32" spans="1:14" ht="20.100000000000001" customHeight="1">
      <c r="A32" s="120"/>
      <c r="E32" s="233"/>
      <c r="F32" s="233"/>
    </row>
    <row r="33" spans="1:7" ht="20.100000000000001" customHeight="1">
      <c r="A33" s="120"/>
      <c r="E33" s="233"/>
      <c r="F33" s="233"/>
    </row>
    <row r="34" spans="1:7" ht="20.100000000000001" customHeight="1">
      <c r="A34" s="120"/>
      <c r="E34" s="230"/>
      <c r="F34" s="231"/>
    </row>
    <row r="35" spans="1:7" ht="20.100000000000001" customHeight="1">
      <c r="A35" s="120"/>
      <c r="C35" s="134"/>
      <c r="D35" s="134"/>
      <c r="E35" s="230"/>
      <c r="F35" s="231"/>
    </row>
    <row r="36" spans="1:7" ht="20.100000000000001" customHeight="1">
      <c r="A36" s="120"/>
      <c r="C36" s="134"/>
      <c r="D36" s="134"/>
      <c r="E36" s="233"/>
      <c r="F36" s="233"/>
      <c r="G36" s="135"/>
    </row>
    <row r="37" spans="1:7" ht="20.100000000000001" customHeight="1">
      <c r="A37" s="120"/>
      <c r="B37" s="121"/>
      <c r="E37" s="230"/>
      <c r="F37" s="231"/>
      <c r="G37" s="135"/>
    </row>
    <row r="38" spans="1:7" ht="20.100000000000001" customHeight="1">
      <c r="A38" s="120"/>
      <c r="C38" s="134"/>
      <c r="D38" s="134"/>
      <c r="E38" s="233"/>
      <c r="F38" s="233"/>
    </row>
    <row r="39" spans="1:7" ht="20.100000000000001" customHeight="1">
      <c r="A39" s="120"/>
      <c r="B39" s="103"/>
      <c r="E39" s="230"/>
      <c r="F39" s="231"/>
      <c r="G39" s="135"/>
    </row>
    <row r="40" spans="1:7" ht="20.100000000000001" customHeight="1">
      <c r="A40" s="120"/>
      <c r="C40" s="134"/>
      <c r="D40" s="134"/>
      <c r="E40" s="233"/>
      <c r="F40" s="233"/>
    </row>
    <row r="41" spans="1:7" ht="20.100000000000001" customHeight="1">
      <c r="A41" s="120"/>
      <c r="B41" s="103"/>
      <c r="G41" s="135"/>
    </row>
    <row r="42" spans="1:7" ht="20.100000000000001" customHeight="1">
      <c r="A42" s="120"/>
    </row>
    <row r="43" spans="1:7" ht="20.100000000000001" customHeight="1">
      <c r="A43" s="120"/>
    </row>
    <row r="44" spans="1:7" ht="20.100000000000001" customHeight="1">
      <c r="A44" s="120"/>
    </row>
    <row r="45" spans="1:7" ht="20.100000000000001" customHeight="1">
      <c r="A45" s="120"/>
      <c r="E45" s="124"/>
    </row>
    <row r="46" spans="1:7" ht="20.100000000000001" customHeight="1">
      <c r="A46" s="120"/>
      <c r="C46" s="124"/>
      <c r="D46" s="124"/>
      <c r="E46" s="124"/>
    </row>
    <row r="47" spans="1:7" ht="20.100000000000001" customHeight="1">
      <c r="A47" s="120"/>
      <c r="C47" s="124"/>
      <c r="D47" s="124"/>
      <c r="E47" s="124"/>
    </row>
    <row r="48" spans="1:7" ht="20.100000000000001" customHeight="1">
      <c r="A48" s="120"/>
      <c r="C48" s="124"/>
      <c r="D48" s="124"/>
      <c r="E48" s="124"/>
    </row>
    <row r="49" spans="1:5" ht="20.100000000000001" customHeight="1">
      <c r="A49" s="120"/>
      <c r="C49" s="124"/>
      <c r="D49" s="124"/>
      <c r="E49" s="124"/>
    </row>
    <row r="50" spans="1:5" ht="20.100000000000001" customHeight="1">
      <c r="A50" s="120"/>
      <c r="C50" s="124"/>
      <c r="D50" s="124"/>
    </row>
    <row r="51" spans="1:5" ht="20.100000000000001" customHeight="1">
      <c r="A51" s="120"/>
    </row>
    <row r="52" spans="1:5" ht="15.95" customHeight="1">
      <c r="A52" s="120"/>
    </row>
    <row r="53" spans="1:5" ht="15.95" customHeight="1">
      <c r="A53" s="120"/>
    </row>
    <row r="54" spans="1:5" ht="15.95" customHeight="1">
      <c r="A54" s="120"/>
    </row>
    <row r="55" spans="1:5" ht="15.95" customHeight="1">
      <c r="A55" s="120"/>
    </row>
    <row r="56" spans="1:5" ht="15.95" customHeight="1">
      <c r="A56" s="120"/>
    </row>
    <row r="57" spans="1:5" ht="15.95" customHeight="1">
      <c r="A57" s="120"/>
    </row>
    <row r="58" spans="1:5" ht="15.95" customHeight="1">
      <c r="A58" s="120"/>
    </row>
    <row r="59" spans="1:5" ht="15.95" customHeight="1">
      <c r="A59" s="120"/>
    </row>
    <row r="60" spans="1:5" ht="15.95" customHeight="1">
      <c r="A60" s="120"/>
    </row>
    <row r="61" spans="1:5" ht="15.95" customHeight="1">
      <c r="A61" s="120"/>
    </row>
    <row r="62" spans="1:5" ht="15.95" customHeight="1">
      <c r="A62" s="120"/>
    </row>
    <row r="63" spans="1:5" ht="15.95" customHeight="1">
      <c r="A63" s="120"/>
    </row>
    <row r="64" spans="1:5" ht="15.95" customHeight="1">
      <c r="A64" s="120"/>
    </row>
    <row r="65" spans="1:1" ht="15.95" customHeight="1">
      <c r="A65" s="120"/>
    </row>
    <row r="66" spans="1:1" ht="15.95" customHeight="1">
      <c r="A66" s="120"/>
    </row>
    <row r="67" spans="1:1" ht="15.95" customHeight="1">
      <c r="A67" s="120"/>
    </row>
    <row r="68" spans="1:1" ht="15.95" customHeight="1">
      <c r="A68" s="120"/>
    </row>
    <row r="69" spans="1:1" ht="15.95" customHeight="1">
      <c r="A69" s="120"/>
    </row>
    <row r="70" spans="1:1" ht="15.95" customHeight="1">
      <c r="A70" s="120"/>
    </row>
    <row r="71" spans="1:1" ht="15.95" customHeight="1">
      <c r="A71" s="120"/>
    </row>
    <row r="72" spans="1:1" ht="15.95" customHeight="1">
      <c r="A72" s="120"/>
    </row>
    <row r="73" spans="1:1" ht="15.95" customHeight="1">
      <c r="A73" s="120"/>
    </row>
  </sheetData>
  <mergeCells count="3">
    <mergeCell ref="E5:F5"/>
    <mergeCell ref="A1:F1"/>
    <mergeCell ref="A2:F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9"/>
  <sheetViews>
    <sheetView topLeftCell="A19" workbookViewId="0">
      <selection activeCell="B26" sqref="B26"/>
    </sheetView>
  </sheetViews>
  <sheetFormatPr defaultRowHeight="15.75"/>
  <cols>
    <col min="1" max="1" width="33.125" customWidth="1"/>
    <col min="2" max="2" width="8.875" customWidth="1"/>
    <col min="3" max="3" width="11.375" customWidth="1"/>
    <col min="4" max="4" width="8.875" customWidth="1"/>
    <col min="5" max="5" width="11.375" customWidth="1"/>
    <col min="6" max="6" width="10.375" customWidth="1"/>
    <col min="7" max="7" width="11.5" customWidth="1"/>
    <col min="9" max="9" width="12.5" customWidth="1"/>
  </cols>
  <sheetData>
    <row r="1" spans="1:14" s="419" customFormat="1" ht="31.5" customHeight="1">
      <c r="A1" s="679" t="s">
        <v>330</v>
      </c>
      <c r="B1" s="679"/>
      <c r="C1" s="679"/>
      <c r="D1" s="679"/>
      <c r="E1" s="679"/>
      <c r="F1" s="679"/>
      <c r="G1" s="679"/>
    </row>
    <row r="2" spans="1:14" s="422" customFormat="1" ht="16.5">
      <c r="A2" s="420"/>
      <c r="B2" s="420"/>
      <c r="C2" s="420"/>
      <c r="D2" s="420"/>
      <c r="E2" s="420"/>
      <c r="F2" s="421"/>
      <c r="G2" s="421"/>
    </row>
    <row r="3" spans="1:14" s="423" customFormat="1" ht="51" customHeight="1">
      <c r="A3" s="680"/>
      <c r="B3" s="682" t="s">
        <v>331</v>
      </c>
      <c r="C3" s="682"/>
      <c r="D3" s="682" t="s">
        <v>332</v>
      </c>
      <c r="E3" s="682"/>
      <c r="F3" s="682" t="s">
        <v>333</v>
      </c>
      <c r="G3" s="682"/>
    </row>
    <row r="4" spans="1:14" s="356" customFormat="1" ht="31.5">
      <c r="A4" s="681"/>
      <c r="B4" s="424" t="s">
        <v>266</v>
      </c>
      <c r="C4" s="425" t="s">
        <v>267</v>
      </c>
      <c r="D4" s="424" t="s">
        <v>266</v>
      </c>
      <c r="E4" s="425" t="s">
        <v>267</v>
      </c>
      <c r="F4" s="424" t="s">
        <v>266</v>
      </c>
      <c r="G4" s="425" t="s">
        <v>268</v>
      </c>
    </row>
    <row r="5" spans="1:14" s="356" customFormat="1" ht="31.5">
      <c r="A5" s="426" t="s">
        <v>269</v>
      </c>
      <c r="B5" s="448">
        <v>668</v>
      </c>
      <c r="C5" s="523">
        <v>6579.6827418849989</v>
      </c>
      <c r="D5" s="448">
        <v>560</v>
      </c>
      <c r="E5" s="523">
        <v>6563.3289500000001</v>
      </c>
      <c r="F5" s="523">
        <f>B5/D5%</f>
        <v>119.28571428571429</v>
      </c>
      <c r="G5" s="427">
        <f>C5/E5%</f>
        <v>100.249169164148</v>
      </c>
      <c r="I5" s="428"/>
      <c r="J5" s="428"/>
    </row>
    <row r="6" spans="1:14" s="356" customFormat="1" ht="22.5" customHeight="1">
      <c r="A6" s="429" t="s">
        <v>270</v>
      </c>
      <c r="B6" s="533">
        <v>0</v>
      </c>
      <c r="C6" s="533">
        <v>0</v>
      </c>
      <c r="D6" s="533">
        <v>0</v>
      </c>
      <c r="E6" s="533">
        <v>0</v>
      </c>
      <c r="F6" s="533">
        <v>0</v>
      </c>
      <c r="G6" s="533">
        <v>0</v>
      </c>
      <c r="I6" s="428"/>
      <c r="J6" s="428"/>
      <c r="M6" s="430"/>
      <c r="N6" s="430"/>
    </row>
    <row r="7" spans="1:14" s="431" customFormat="1" ht="22.5" customHeight="1">
      <c r="A7" s="161" t="s">
        <v>271</v>
      </c>
      <c r="B7" s="477">
        <v>3</v>
      </c>
      <c r="C7" s="524">
        <v>53.8</v>
      </c>
      <c r="D7" s="477">
        <v>7</v>
      </c>
      <c r="E7" s="524">
        <v>91.8</v>
      </c>
      <c r="F7" s="524">
        <f t="shared" ref="F7:F27" si="0">B7/D7%</f>
        <v>42.857142857142854</v>
      </c>
      <c r="G7" s="447">
        <f t="shared" ref="G7:G22" si="1">C7/E7%</f>
        <v>58.605664488017432</v>
      </c>
      <c r="I7" s="530"/>
      <c r="J7" s="531"/>
    </row>
    <row r="8" spans="1:14" s="431" customFormat="1" ht="22.5" customHeight="1">
      <c r="A8" s="161" t="s">
        <v>0</v>
      </c>
      <c r="B8" s="477">
        <v>5</v>
      </c>
      <c r="C8" s="524">
        <v>27.6</v>
      </c>
      <c r="D8" s="477">
        <v>2</v>
      </c>
      <c r="E8" s="524">
        <v>306</v>
      </c>
      <c r="F8" s="524">
        <f t="shared" si="0"/>
        <v>250</v>
      </c>
      <c r="G8" s="447">
        <f t="shared" si="1"/>
        <v>9.0196078431372548</v>
      </c>
      <c r="I8" s="530"/>
      <c r="J8" s="531"/>
    </row>
    <row r="9" spans="1:14" s="356" customFormat="1" ht="22.5" customHeight="1">
      <c r="A9" s="161" t="s">
        <v>272</v>
      </c>
      <c r="B9" s="477">
        <v>129</v>
      </c>
      <c r="C9" s="524">
        <v>935.43786666599999</v>
      </c>
      <c r="D9" s="477">
        <v>97</v>
      </c>
      <c r="E9" s="524">
        <v>1085.8299500000001</v>
      </c>
      <c r="F9" s="524">
        <f t="shared" si="0"/>
        <v>132.98969072164948</v>
      </c>
      <c r="G9" s="447">
        <f t="shared" si="1"/>
        <v>86.149573113727428</v>
      </c>
      <c r="I9" s="530"/>
      <c r="J9" s="531"/>
    </row>
    <row r="10" spans="1:14" s="356" customFormat="1" ht="31.5">
      <c r="A10" s="161" t="s">
        <v>273</v>
      </c>
      <c r="B10" s="477">
        <v>8</v>
      </c>
      <c r="C10" s="524">
        <v>154.35</v>
      </c>
      <c r="D10" s="477">
        <v>5</v>
      </c>
      <c r="E10" s="524">
        <v>62</v>
      </c>
      <c r="F10" s="524">
        <f t="shared" si="0"/>
        <v>160</v>
      </c>
      <c r="G10" s="447">
        <f t="shared" si="1"/>
        <v>248.95161290322579</v>
      </c>
      <c r="I10" s="530"/>
      <c r="J10" s="531"/>
    </row>
    <row r="11" spans="1:14" s="356" customFormat="1" ht="31.5">
      <c r="A11" s="432" t="s">
        <v>153</v>
      </c>
      <c r="B11" s="477">
        <v>3</v>
      </c>
      <c r="C11" s="524">
        <v>5.9</v>
      </c>
      <c r="D11" s="477">
        <v>1</v>
      </c>
      <c r="E11" s="524">
        <v>1</v>
      </c>
      <c r="F11" s="524">
        <f t="shared" si="0"/>
        <v>300</v>
      </c>
      <c r="G11" s="447">
        <f t="shared" si="1"/>
        <v>590</v>
      </c>
      <c r="I11" s="530"/>
      <c r="J11" s="531"/>
    </row>
    <row r="12" spans="1:14" s="356" customFormat="1" ht="23.25" customHeight="1">
      <c r="A12" s="161" t="s">
        <v>274</v>
      </c>
      <c r="B12" s="477">
        <v>108</v>
      </c>
      <c r="C12" s="524">
        <v>1074.876</v>
      </c>
      <c r="D12" s="477">
        <v>111</v>
      </c>
      <c r="E12" s="524">
        <v>1065.2560000000001</v>
      </c>
      <c r="F12" s="524">
        <f t="shared" si="0"/>
        <v>97.297297297297291</v>
      </c>
      <c r="G12" s="447">
        <f t="shared" si="1"/>
        <v>100.90306930916135</v>
      </c>
      <c r="I12" s="530"/>
      <c r="J12" s="531"/>
    </row>
    <row r="13" spans="1:14" s="356" customFormat="1" ht="31.5">
      <c r="A13" s="432" t="s">
        <v>275</v>
      </c>
      <c r="B13" s="477">
        <v>215</v>
      </c>
      <c r="C13" s="524">
        <v>1315.6346550000001</v>
      </c>
      <c r="D13" s="477">
        <v>182</v>
      </c>
      <c r="E13" s="524">
        <v>1063.7249999999999</v>
      </c>
      <c r="F13" s="524">
        <f t="shared" si="0"/>
        <v>118.13186813186813</v>
      </c>
      <c r="G13" s="447">
        <f t="shared" si="1"/>
        <v>123.68184023126278</v>
      </c>
      <c r="I13" s="530"/>
      <c r="J13" s="531"/>
    </row>
    <row r="14" spans="1:14" s="356" customFormat="1" ht="19.5" customHeight="1">
      <c r="A14" s="161" t="s">
        <v>276</v>
      </c>
      <c r="B14" s="477">
        <v>31</v>
      </c>
      <c r="C14" s="524">
        <v>158.5</v>
      </c>
      <c r="D14" s="477">
        <v>14</v>
      </c>
      <c r="E14" s="524">
        <v>116.4</v>
      </c>
      <c r="F14" s="524">
        <f t="shared" si="0"/>
        <v>221.42857142857142</v>
      </c>
      <c r="G14" s="447">
        <f t="shared" si="1"/>
        <v>136.16838487972507</v>
      </c>
      <c r="I14" s="530"/>
      <c r="J14" s="531"/>
    </row>
    <row r="15" spans="1:14" s="356" customFormat="1" ht="19.5" customHeight="1">
      <c r="A15" s="161" t="s">
        <v>277</v>
      </c>
      <c r="B15" s="477">
        <v>23</v>
      </c>
      <c r="C15" s="524">
        <v>519.24</v>
      </c>
      <c r="D15" s="477">
        <v>14</v>
      </c>
      <c r="E15" s="524">
        <v>38</v>
      </c>
      <c r="F15" s="524">
        <f t="shared" si="0"/>
        <v>164.28571428571428</v>
      </c>
      <c r="G15" s="447">
        <f t="shared" si="1"/>
        <v>1366.421052631579</v>
      </c>
      <c r="I15" s="530"/>
      <c r="J15" s="531"/>
    </row>
    <row r="16" spans="1:14" s="356" customFormat="1" ht="19.5" customHeight="1">
      <c r="A16" s="433" t="s">
        <v>278</v>
      </c>
      <c r="B16" s="477">
        <v>7</v>
      </c>
      <c r="C16" s="524">
        <v>19.899999999999999</v>
      </c>
      <c r="D16" s="477">
        <v>4</v>
      </c>
      <c r="E16" s="524">
        <v>4</v>
      </c>
      <c r="F16" s="524">
        <f t="shared" si="0"/>
        <v>175</v>
      </c>
      <c r="G16" s="447">
        <f t="shared" si="1"/>
        <v>497.49999999999994</v>
      </c>
      <c r="I16" s="530"/>
      <c r="J16" s="531"/>
    </row>
    <row r="17" spans="1:13" s="356" customFormat="1" ht="31.5">
      <c r="A17" s="433" t="s">
        <v>279</v>
      </c>
      <c r="B17" s="477">
        <v>4</v>
      </c>
      <c r="C17" s="524">
        <v>6</v>
      </c>
      <c r="D17" s="477">
        <v>3</v>
      </c>
      <c r="E17" s="524">
        <v>51.5</v>
      </c>
      <c r="F17" s="524">
        <f t="shared" si="0"/>
        <v>133.33333333333334</v>
      </c>
      <c r="G17" s="447">
        <f t="shared" si="1"/>
        <v>11.650485436893204</v>
      </c>
      <c r="I17" s="530"/>
      <c r="J17" s="531"/>
    </row>
    <row r="18" spans="1:13" s="356" customFormat="1" ht="18.75" customHeight="1">
      <c r="A18" s="161" t="s">
        <v>280</v>
      </c>
      <c r="B18" s="477">
        <v>33</v>
      </c>
      <c r="C18" s="524">
        <v>1774.9962202199999</v>
      </c>
      <c r="D18" s="477">
        <v>31</v>
      </c>
      <c r="E18" s="524">
        <v>2368.85</v>
      </c>
      <c r="F18" s="524">
        <f t="shared" si="0"/>
        <v>106.45161290322581</v>
      </c>
      <c r="G18" s="447">
        <f t="shared" si="1"/>
        <v>74.930714068851984</v>
      </c>
      <c r="I18" s="530"/>
      <c r="J18" s="531"/>
    </row>
    <row r="19" spans="1:13" s="356" customFormat="1" ht="31.5">
      <c r="A19" s="433" t="s">
        <v>281</v>
      </c>
      <c r="B19" s="477">
        <v>51</v>
      </c>
      <c r="C19" s="524">
        <v>212.3</v>
      </c>
      <c r="D19" s="477">
        <v>56</v>
      </c>
      <c r="E19" s="524">
        <v>213.36799999999999</v>
      </c>
      <c r="F19" s="524">
        <f t="shared" si="0"/>
        <v>91.071428571428569</v>
      </c>
      <c r="G19" s="447">
        <f t="shared" si="1"/>
        <v>99.499456338345027</v>
      </c>
      <c r="I19" s="530"/>
      <c r="J19" s="531"/>
    </row>
    <row r="20" spans="1:13" s="356" customFormat="1" ht="19.5" customHeight="1">
      <c r="A20" s="433" t="s">
        <v>282</v>
      </c>
      <c r="B20" s="477">
        <v>29</v>
      </c>
      <c r="C20" s="524">
        <v>124.2</v>
      </c>
      <c r="D20" s="477">
        <v>21</v>
      </c>
      <c r="E20" s="524">
        <v>56.3</v>
      </c>
      <c r="F20" s="524">
        <f t="shared" si="0"/>
        <v>138.0952380952381</v>
      </c>
      <c r="G20" s="447">
        <f t="shared" si="1"/>
        <v>220.60390763765545</v>
      </c>
      <c r="I20" s="530"/>
      <c r="J20" s="531"/>
    </row>
    <row r="21" spans="1:13" s="356" customFormat="1" ht="19.5" customHeight="1">
      <c r="A21" s="433" t="s">
        <v>283</v>
      </c>
      <c r="B21" s="477">
        <v>13</v>
      </c>
      <c r="C21" s="524">
        <v>176.79999999899999</v>
      </c>
      <c r="D21" s="477">
        <v>11</v>
      </c>
      <c r="E21" s="524">
        <v>29.5</v>
      </c>
      <c r="F21" s="524">
        <f t="shared" si="0"/>
        <v>118.18181818181819</v>
      </c>
      <c r="G21" s="447">
        <f t="shared" si="1"/>
        <v>599.32203389491531</v>
      </c>
      <c r="I21" s="530"/>
      <c r="J21" s="531"/>
    </row>
    <row r="22" spans="1:13" s="356" customFormat="1" ht="19.5" customHeight="1">
      <c r="A22" s="151" t="s">
        <v>284</v>
      </c>
      <c r="B22" s="477">
        <v>4</v>
      </c>
      <c r="C22" s="524">
        <v>12.148</v>
      </c>
      <c r="D22" s="477">
        <v>1</v>
      </c>
      <c r="E22" s="524">
        <v>9.8000000000000007</v>
      </c>
      <c r="F22" s="524">
        <f t="shared" si="0"/>
        <v>400</v>
      </c>
      <c r="G22" s="447">
        <f t="shared" si="1"/>
        <v>123.95918367346938</v>
      </c>
      <c r="I22" s="530"/>
      <c r="J22" s="531"/>
    </row>
    <row r="23" spans="1:13" s="356" customFormat="1" ht="19.5" customHeight="1">
      <c r="A23" s="434" t="s">
        <v>285</v>
      </c>
      <c r="B23" s="533">
        <v>2</v>
      </c>
      <c r="C23" s="533">
        <v>8</v>
      </c>
      <c r="D23" s="477">
        <v>0</v>
      </c>
      <c r="E23" s="524">
        <v>0</v>
      </c>
      <c r="F23" s="524">
        <v>0</v>
      </c>
      <c r="G23" s="524">
        <v>0</v>
      </c>
      <c r="I23" s="530"/>
      <c r="J23" s="531"/>
    </row>
    <row r="24" spans="1:13" s="356" customFormat="1" ht="19.5" customHeight="1">
      <c r="A24" s="435" t="s">
        <v>286</v>
      </c>
      <c r="B24" s="533">
        <v>0</v>
      </c>
      <c r="C24" s="533">
        <v>0</v>
      </c>
      <c r="D24" s="533">
        <v>0</v>
      </c>
      <c r="E24" s="533">
        <v>0</v>
      </c>
      <c r="F24" s="533">
        <v>0</v>
      </c>
      <c r="G24" s="533">
        <v>0</v>
      </c>
      <c r="I24" s="530"/>
      <c r="J24" s="531"/>
    </row>
    <row r="25" spans="1:13" s="423" customFormat="1" ht="31.5">
      <c r="A25" s="436" t="s">
        <v>287</v>
      </c>
      <c r="B25" s="478">
        <v>391</v>
      </c>
      <c r="C25" s="533">
        <v>0</v>
      </c>
      <c r="D25" s="478">
        <v>281</v>
      </c>
      <c r="E25" s="533">
        <v>0</v>
      </c>
      <c r="F25" s="427">
        <f t="shared" si="0"/>
        <v>139.14590747330959</v>
      </c>
      <c r="G25" s="533">
        <v>0</v>
      </c>
      <c r="J25" s="527"/>
      <c r="K25" s="527"/>
      <c r="L25" s="527"/>
      <c r="M25" s="528"/>
    </row>
    <row r="26" spans="1:13" s="423" customFormat="1" ht="31.5">
      <c r="A26" s="436" t="s">
        <v>288</v>
      </c>
      <c r="B26" s="478">
        <v>43</v>
      </c>
      <c r="C26" s="533">
        <v>0</v>
      </c>
      <c r="D26" s="478">
        <v>38</v>
      </c>
      <c r="E26" s="533">
        <v>0</v>
      </c>
      <c r="F26" s="427">
        <f t="shared" si="0"/>
        <v>113.15789473684211</v>
      </c>
      <c r="G26" s="533">
        <v>0</v>
      </c>
    </row>
    <row r="27" spans="1:13" s="437" customFormat="1" ht="21" customHeight="1">
      <c r="A27" s="436" t="s">
        <v>289</v>
      </c>
      <c r="B27" s="478">
        <v>267</v>
      </c>
      <c r="C27" s="533">
        <v>0</v>
      </c>
      <c r="D27" s="478">
        <v>245</v>
      </c>
      <c r="E27" s="533">
        <v>0</v>
      </c>
      <c r="F27" s="427">
        <f t="shared" si="0"/>
        <v>108.97959183673468</v>
      </c>
      <c r="G27" s="533">
        <v>0</v>
      </c>
      <c r="J27" s="526"/>
      <c r="K27" s="526"/>
      <c r="L27" s="526"/>
      <c r="M27" s="526"/>
    </row>
    <row r="28" spans="1:13">
      <c r="C28" s="525"/>
    </row>
    <row r="29" spans="1:13">
      <c r="A29" s="476" t="s">
        <v>334</v>
      </c>
      <c r="B29" s="475"/>
      <c r="C29" s="475"/>
      <c r="D29" s="475"/>
      <c r="E29" s="475"/>
      <c r="F29" s="475"/>
      <c r="G29" s="475"/>
    </row>
  </sheetData>
  <mergeCells count="5">
    <mergeCell ref="A1:G1"/>
    <mergeCell ref="A3:A4"/>
    <mergeCell ref="B3:C3"/>
    <mergeCell ref="D3:E3"/>
    <mergeCell ref="F3:G3"/>
  </mergeCells>
  <pageMargins left="0.31496062992125984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9"/>
  <sheetViews>
    <sheetView topLeftCell="A7" workbookViewId="0">
      <selection activeCell="N14" sqref="N14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1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618" customFormat="1" ht="39" customHeight="1">
      <c r="A1" s="683" t="s">
        <v>335</v>
      </c>
      <c r="B1" s="683"/>
      <c r="C1" s="683"/>
      <c r="D1" s="683"/>
      <c r="E1" s="683"/>
      <c r="F1" s="683"/>
      <c r="G1" s="683"/>
      <c r="H1" s="683"/>
      <c r="I1" s="683"/>
      <c r="J1" s="683"/>
    </row>
    <row r="2" spans="1:15" s="621" customFormat="1" ht="15">
      <c r="A2" s="619"/>
      <c r="B2" s="619"/>
      <c r="C2" s="619"/>
      <c r="D2" s="619"/>
      <c r="E2" s="620"/>
      <c r="F2" s="620"/>
      <c r="G2" s="684"/>
      <c r="H2" s="684"/>
    </row>
    <row r="3" spans="1:15" s="621" customFormat="1" ht="15.75" customHeight="1">
      <c r="A3" s="685"/>
      <c r="B3" s="687" t="s">
        <v>290</v>
      </c>
      <c r="C3" s="687" t="s">
        <v>301</v>
      </c>
      <c r="D3" s="687" t="s">
        <v>392</v>
      </c>
      <c r="E3" s="687" t="s">
        <v>302</v>
      </c>
      <c r="F3" s="622"/>
      <c r="G3" s="689" t="s">
        <v>121</v>
      </c>
      <c r="H3" s="689"/>
      <c r="I3" s="689"/>
      <c r="J3" s="689"/>
    </row>
    <row r="4" spans="1:15" s="626" customFormat="1" ht="88.5" customHeight="1">
      <c r="A4" s="686"/>
      <c r="B4" s="688"/>
      <c r="C4" s="688"/>
      <c r="D4" s="688"/>
      <c r="E4" s="688"/>
      <c r="F4" s="623"/>
      <c r="G4" s="624" t="s">
        <v>393</v>
      </c>
      <c r="H4" s="624" t="s">
        <v>301</v>
      </c>
      <c r="I4" s="624" t="s">
        <v>394</v>
      </c>
      <c r="J4" s="625" t="s">
        <v>302</v>
      </c>
    </row>
    <row r="5" spans="1:15" s="626" customFormat="1" ht="31.5">
      <c r="A5" s="627" t="s">
        <v>291</v>
      </c>
      <c r="B5" s="628">
        <v>7</v>
      </c>
      <c r="C5" s="629">
        <v>6338.4199999999992</v>
      </c>
      <c r="D5" s="628">
        <v>5</v>
      </c>
      <c r="E5" s="629">
        <v>1405.04</v>
      </c>
      <c r="F5" s="629"/>
      <c r="G5" s="630">
        <v>87.5</v>
      </c>
      <c r="H5" s="630">
        <v>86.327409805887868</v>
      </c>
      <c r="I5" s="630">
        <v>250</v>
      </c>
      <c r="J5" s="630">
        <v>841.84541641701617</v>
      </c>
      <c r="K5" s="631"/>
      <c r="L5" s="631"/>
      <c r="M5" s="631"/>
      <c r="N5" s="631"/>
      <c r="O5" s="631"/>
    </row>
    <row r="6" spans="1:15" s="423" customFormat="1" ht="25.5" customHeight="1">
      <c r="A6" s="632" t="s">
        <v>270</v>
      </c>
      <c r="B6" s="628">
        <v>7</v>
      </c>
      <c r="C6" s="629">
        <v>6338.4199999999992</v>
      </c>
      <c r="D6" s="628">
        <v>5</v>
      </c>
      <c r="E6" s="629">
        <v>1405.04</v>
      </c>
      <c r="F6" s="629"/>
      <c r="G6" s="630">
        <v>87.5</v>
      </c>
      <c r="H6" s="630">
        <v>86.327409805887868</v>
      </c>
      <c r="I6" s="630">
        <v>250</v>
      </c>
      <c r="J6" s="630">
        <v>841.84541641701617</v>
      </c>
      <c r="K6" s="631"/>
      <c r="L6" s="626"/>
    </row>
    <row r="7" spans="1:15" s="356" customFormat="1" ht="25.5" customHeight="1">
      <c r="A7" s="633" t="s">
        <v>292</v>
      </c>
      <c r="B7" s="634">
        <v>0</v>
      </c>
      <c r="C7" s="634">
        <v>0</v>
      </c>
      <c r="D7" s="634">
        <v>0</v>
      </c>
      <c r="E7" s="634">
        <v>0</v>
      </c>
      <c r="F7" s="634"/>
      <c r="G7" s="634">
        <v>0</v>
      </c>
      <c r="H7" s="634">
        <v>0</v>
      </c>
      <c r="I7" s="634">
        <v>0</v>
      </c>
      <c r="J7" s="634">
        <v>0</v>
      </c>
      <c r="K7" s="635"/>
      <c r="L7" s="621"/>
    </row>
    <row r="8" spans="1:15" s="423" customFormat="1" ht="25.5" customHeight="1">
      <c r="A8" s="633" t="s">
        <v>105</v>
      </c>
      <c r="B8" s="636">
        <v>5</v>
      </c>
      <c r="C8" s="637">
        <v>230.86</v>
      </c>
      <c r="D8" s="636">
        <v>1</v>
      </c>
      <c r="E8" s="637">
        <v>22.88</v>
      </c>
      <c r="F8" s="637"/>
      <c r="G8" s="634">
        <v>166.66666666666669</v>
      </c>
      <c r="H8" s="634">
        <v>83.373058866016621</v>
      </c>
      <c r="I8" s="637">
        <v>50</v>
      </c>
      <c r="J8" s="637">
        <v>13.708807669263031</v>
      </c>
      <c r="K8" s="631"/>
      <c r="L8" s="626"/>
    </row>
    <row r="9" spans="1:15" s="626" customFormat="1" ht="25.5" customHeight="1">
      <c r="A9" s="638" t="s">
        <v>103</v>
      </c>
      <c r="B9" s="639">
        <v>2</v>
      </c>
      <c r="C9" s="639">
        <v>6107.5599999999995</v>
      </c>
      <c r="D9" s="640">
        <v>4</v>
      </c>
      <c r="E9" s="640">
        <v>1382.1599999999999</v>
      </c>
      <c r="F9" s="637"/>
      <c r="G9" s="634">
        <v>40</v>
      </c>
      <c r="H9" s="634">
        <v>86.443193686191705</v>
      </c>
      <c r="I9" s="634">
        <v>0</v>
      </c>
      <c r="J9" s="634">
        <v>0</v>
      </c>
      <c r="K9" s="631"/>
    </row>
    <row r="10" spans="1:15" s="423" customFormat="1" ht="31.5">
      <c r="A10" s="632" t="s">
        <v>293</v>
      </c>
      <c r="B10" s="628">
        <v>9</v>
      </c>
      <c r="C10" s="629">
        <v>125.496972</v>
      </c>
      <c r="D10" s="628">
        <v>21</v>
      </c>
      <c r="E10" s="629">
        <v>98.653968000000006</v>
      </c>
      <c r="F10" s="629"/>
      <c r="G10" s="629">
        <v>60</v>
      </c>
      <c r="H10" s="629">
        <v>102.0549499878019</v>
      </c>
      <c r="I10" s="629">
        <v>149.99999999999997</v>
      </c>
      <c r="J10" s="629">
        <v>180.08135370461642</v>
      </c>
      <c r="K10" s="631"/>
      <c r="L10" s="631"/>
      <c r="M10" s="440"/>
      <c r="N10" s="441"/>
    </row>
    <row r="11" spans="1:15" s="423" customFormat="1" ht="27" customHeight="1">
      <c r="A11" s="632" t="s">
        <v>294</v>
      </c>
      <c r="B11" s="628">
        <v>9</v>
      </c>
      <c r="C11" s="629">
        <v>125.496972</v>
      </c>
      <c r="D11" s="628">
        <v>21</v>
      </c>
      <c r="E11" s="629">
        <v>98.653968000000006</v>
      </c>
      <c r="F11" s="637"/>
      <c r="G11" s="629">
        <v>60</v>
      </c>
      <c r="H11" s="629">
        <v>102.0549499878019</v>
      </c>
      <c r="I11" s="629">
        <v>149.99999999999997</v>
      </c>
      <c r="J11" s="629">
        <v>180.08135370461642</v>
      </c>
      <c r="K11" s="631"/>
      <c r="L11" s="442"/>
      <c r="M11" s="438"/>
      <c r="N11" s="438"/>
      <c r="O11" s="438"/>
    </row>
    <row r="12" spans="1:15" s="423" customFormat="1" ht="27" customHeight="1">
      <c r="A12" s="641" t="s">
        <v>295</v>
      </c>
      <c r="B12" s="636">
        <v>2</v>
      </c>
      <c r="C12" s="637">
        <v>119.5</v>
      </c>
      <c r="D12" s="636">
        <v>5</v>
      </c>
      <c r="E12" s="637">
        <v>44.487676</v>
      </c>
      <c r="F12" s="637"/>
      <c r="G12" s="637">
        <v>200</v>
      </c>
      <c r="H12" s="637">
        <v>439.57853283841087</v>
      </c>
      <c r="I12" s="637">
        <v>166.66666666666669</v>
      </c>
      <c r="J12" s="642">
        <v>163.52757213747475</v>
      </c>
      <c r="K12" s="631"/>
      <c r="L12" s="626"/>
    </row>
    <row r="13" spans="1:15" s="423" customFormat="1" ht="27" customHeight="1">
      <c r="A13" s="641" t="s">
        <v>296</v>
      </c>
      <c r="B13" s="636">
        <v>5</v>
      </c>
      <c r="C13" s="637">
        <v>3.996972</v>
      </c>
      <c r="D13" s="636">
        <v>12</v>
      </c>
      <c r="E13" s="637">
        <v>43.016292</v>
      </c>
      <c r="F13" s="637"/>
      <c r="G13" s="637">
        <v>55.555555555555557</v>
      </c>
      <c r="H13" s="637">
        <v>10.692808988764044</v>
      </c>
      <c r="I13" s="637">
        <v>200</v>
      </c>
      <c r="J13" s="642">
        <v>256.96709677419358</v>
      </c>
      <c r="K13" s="631"/>
      <c r="L13" s="626"/>
    </row>
    <row r="14" spans="1:15" s="423" customFormat="1" ht="27" customHeight="1">
      <c r="A14" s="641" t="s">
        <v>297</v>
      </c>
      <c r="B14" s="636">
        <v>1</v>
      </c>
      <c r="C14" s="637">
        <v>1</v>
      </c>
      <c r="D14" s="634">
        <v>0</v>
      </c>
      <c r="E14" s="634">
        <v>0</v>
      </c>
      <c r="F14" s="637"/>
      <c r="G14" s="637">
        <v>50</v>
      </c>
      <c r="H14" s="637">
        <v>1.8574586251091256</v>
      </c>
      <c r="I14" s="634">
        <v>0</v>
      </c>
      <c r="J14" s="634">
        <v>0</v>
      </c>
      <c r="K14" s="631"/>
      <c r="L14" s="626"/>
    </row>
    <row r="15" spans="1:15" s="423" customFormat="1" ht="27" customHeight="1">
      <c r="A15" s="641" t="s">
        <v>298</v>
      </c>
      <c r="B15" s="634">
        <v>0</v>
      </c>
      <c r="C15" s="634">
        <v>0</v>
      </c>
      <c r="D15" s="634">
        <v>2</v>
      </c>
      <c r="E15" s="634">
        <v>4.5</v>
      </c>
      <c r="F15" s="634"/>
      <c r="G15" s="634">
        <v>0</v>
      </c>
      <c r="H15" s="634">
        <v>0</v>
      </c>
      <c r="I15" s="634">
        <v>100</v>
      </c>
      <c r="J15" s="634">
        <v>124.99999999999999</v>
      </c>
      <c r="K15" s="631"/>
      <c r="L15" s="626"/>
    </row>
    <row r="16" spans="1:15" s="423" customFormat="1" ht="27" customHeight="1">
      <c r="A16" s="641" t="s">
        <v>299</v>
      </c>
      <c r="B16" s="636">
        <v>1</v>
      </c>
      <c r="C16" s="636">
        <v>1</v>
      </c>
      <c r="D16" s="636">
        <v>2</v>
      </c>
      <c r="E16" s="636">
        <v>6.65</v>
      </c>
      <c r="F16" s="636"/>
      <c r="G16" s="637">
        <v>100</v>
      </c>
      <c r="H16" s="637">
        <v>100</v>
      </c>
      <c r="I16" s="634">
        <v>66.666666666666671</v>
      </c>
      <c r="J16" s="634">
        <v>91.876208897485498</v>
      </c>
      <c r="K16" s="631"/>
      <c r="L16" s="626"/>
    </row>
    <row r="17" spans="1:15" s="423" customFormat="1" ht="27" customHeight="1">
      <c r="A17" s="632" t="s">
        <v>270</v>
      </c>
      <c r="B17" s="628">
        <v>9</v>
      </c>
      <c r="C17" s="629">
        <v>125.496972</v>
      </c>
      <c r="D17" s="628">
        <v>21</v>
      </c>
      <c r="E17" s="629">
        <v>98.653968000000006</v>
      </c>
      <c r="F17" s="637"/>
      <c r="G17" s="629">
        <v>60</v>
      </c>
      <c r="H17" s="629">
        <v>102.05779668409065</v>
      </c>
      <c r="I17" s="629">
        <v>149.99999999999997</v>
      </c>
      <c r="J17" s="629">
        <v>180.07806658878502</v>
      </c>
      <c r="K17" s="631"/>
      <c r="L17" s="443"/>
      <c r="M17" s="438"/>
      <c r="N17" s="438"/>
      <c r="O17" s="438"/>
    </row>
    <row r="18" spans="1:15" s="431" customFormat="1" ht="27" customHeight="1">
      <c r="A18" s="633" t="s">
        <v>292</v>
      </c>
      <c r="B18" s="634">
        <v>0</v>
      </c>
      <c r="C18" s="634">
        <v>0</v>
      </c>
      <c r="D18" s="634">
        <v>0</v>
      </c>
      <c r="E18" s="634">
        <v>0</v>
      </c>
      <c r="F18" s="634"/>
      <c r="G18" s="634">
        <v>0</v>
      </c>
      <c r="H18" s="634">
        <v>0</v>
      </c>
      <c r="I18" s="634">
        <v>0</v>
      </c>
      <c r="J18" s="634">
        <v>0</v>
      </c>
      <c r="K18" s="631"/>
      <c r="L18" s="626"/>
    </row>
    <row r="19" spans="1:15" s="356" customFormat="1" ht="27" customHeight="1">
      <c r="A19" s="633" t="s">
        <v>272</v>
      </c>
      <c r="B19" s="636">
        <v>9</v>
      </c>
      <c r="C19" s="637">
        <v>125.496972</v>
      </c>
      <c r="D19" s="636">
        <v>19</v>
      </c>
      <c r="E19" s="637">
        <v>96.203968000000003</v>
      </c>
      <c r="F19" s="637"/>
      <c r="G19" s="637">
        <v>64.285714285714278</v>
      </c>
      <c r="H19" s="637">
        <v>102.14642740069878</v>
      </c>
      <c r="I19" s="637">
        <v>146.15384615384616</v>
      </c>
      <c r="J19" s="642">
        <v>187.73622150539779</v>
      </c>
      <c r="K19" s="631"/>
      <c r="L19" s="355"/>
      <c r="M19" s="439"/>
      <c r="N19" s="439"/>
      <c r="O19" s="439"/>
    </row>
    <row r="20" spans="1:15" s="445" customFormat="1" ht="47.25">
      <c r="A20" s="643" t="s">
        <v>300</v>
      </c>
      <c r="B20" s="644">
        <v>5</v>
      </c>
      <c r="C20" s="645">
        <v>3.996972</v>
      </c>
      <c r="D20" s="644">
        <v>12</v>
      </c>
      <c r="E20" s="645">
        <v>41.161060999999997</v>
      </c>
      <c r="F20" s="645"/>
      <c r="G20" s="645">
        <v>55.555555555555557</v>
      </c>
      <c r="H20" s="645">
        <v>9.9891835153575084</v>
      </c>
      <c r="I20" s="634">
        <v>0</v>
      </c>
      <c r="J20" s="646">
        <v>282.89389003436418</v>
      </c>
      <c r="K20" s="647"/>
      <c r="L20" s="446"/>
      <c r="M20" s="444"/>
      <c r="N20" s="444"/>
      <c r="O20" s="444"/>
    </row>
    <row r="21" spans="1:15" s="356" customFormat="1" ht="25.5" customHeight="1">
      <c r="A21" s="633" t="s">
        <v>103</v>
      </c>
      <c r="B21" s="634">
        <v>0</v>
      </c>
      <c r="C21" s="634">
        <v>0</v>
      </c>
      <c r="D21" s="634">
        <v>2</v>
      </c>
      <c r="E21" s="634">
        <v>2.4500000000000002</v>
      </c>
      <c r="F21" s="634"/>
      <c r="G21" s="634">
        <v>0</v>
      </c>
      <c r="H21" s="634">
        <v>0</v>
      </c>
      <c r="I21" s="634">
        <v>0</v>
      </c>
      <c r="J21" s="634">
        <v>0</v>
      </c>
    </row>
    <row r="22" spans="1:15" s="356" customFormat="1"/>
    <row r="23" spans="1:15" s="445" customFormat="1" ht="19.5" customHeight="1">
      <c r="A23" s="648" t="s">
        <v>395</v>
      </c>
    </row>
    <row r="24" spans="1:15" s="356" customFormat="1"/>
    <row r="25" spans="1:15" s="445" customFormat="1"/>
    <row r="26" spans="1:15" s="445" customFormat="1"/>
    <row r="27" spans="1:15" s="445" customFormat="1"/>
    <row r="28" spans="1:15" s="445" customFormat="1"/>
    <row r="29" spans="1:15" s="445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topLeftCell="A22" zoomScalePageLayoutView="90" workbookViewId="0">
      <selection activeCell="E24" sqref="E24"/>
    </sheetView>
  </sheetViews>
  <sheetFormatPr defaultColWidth="10" defaultRowHeight="15.75"/>
  <cols>
    <col min="1" max="1" width="35.125" style="18" customWidth="1"/>
    <col min="2" max="2" width="7.5" style="18" customWidth="1"/>
    <col min="3" max="3" width="12.375" style="18" customWidth="1"/>
    <col min="4" max="4" width="11.625" style="18" customWidth="1"/>
    <col min="5" max="5" width="14.75" style="18" customWidth="1"/>
    <col min="6" max="16384" width="10" style="18"/>
  </cols>
  <sheetData>
    <row r="1" spans="1:7" ht="30" customHeight="1">
      <c r="A1" s="690" t="s">
        <v>360</v>
      </c>
      <c r="B1" s="690"/>
      <c r="C1" s="690"/>
      <c r="D1" s="690"/>
      <c r="E1" s="690"/>
    </row>
    <row r="2" spans="1:7" ht="9" customHeight="1">
      <c r="A2" s="19"/>
      <c r="B2" s="19"/>
      <c r="C2" s="19"/>
      <c r="D2" s="19"/>
      <c r="E2" s="19"/>
    </row>
    <row r="3" spans="1:7" ht="20.100000000000001" customHeight="1">
      <c r="A3" s="19"/>
      <c r="B3" s="19"/>
      <c r="C3" s="20"/>
      <c r="D3" s="19"/>
      <c r="E3" s="21"/>
    </row>
    <row r="4" spans="1:7" ht="18" customHeight="1">
      <c r="A4" s="22"/>
      <c r="B4" s="544" t="s">
        <v>10</v>
      </c>
      <c r="C4" s="23" t="s">
        <v>2</v>
      </c>
      <c r="D4" s="23" t="s">
        <v>3</v>
      </c>
      <c r="E4" s="23" t="s">
        <v>336</v>
      </c>
    </row>
    <row r="5" spans="1:7" ht="31.5">
      <c r="A5" s="19"/>
      <c r="B5" s="545" t="s">
        <v>12</v>
      </c>
      <c r="C5" s="24" t="s">
        <v>4</v>
      </c>
      <c r="D5" s="24" t="s">
        <v>232</v>
      </c>
      <c r="E5" s="546" t="s">
        <v>337</v>
      </c>
    </row>
    <row r="6" spans="1:7" ht="7.5" customHeight="1">
      <c r="A6" s="19"/>
      <c r="B6" s="19"/>
      <c r="C6" s="19"/>
      <c r="D6" s="19"/>
      <c r="E6" s="25"/>
    </row>
    <row r="7" spans="1:7" s="550" customFormat="1" ht="33" customHeight="1">
      <c r="A7" s="547" t="s">
        <v>338</v>
      </c>
      <c r="B7" s="548" t="s">
        <v>339</v>
      </c>
      <c r="C7" s="549">
        <v>53476.460000000006</v>
      </c>
      <c r="D7" s="549">
        <v>53417.98</v>
      </c>
      <c r="E7" s="555">
        <f>D7/C7%</f>
        <v>99.890643471912682</v>
      </c>
      <c r="G7" s="551"/>
    </row>
    <row r="8" spans="1:7" ht="24.95" customHeight="1">
      <c r="A8" s="552" t="s">
        <v>340</v>
      </c>
      <c r="B8" s="553" t="s">
        <v>339</v>
      </c>
      <c r="C8" s="554">
        <v>29647.89</v>
      </c>
      <c r="D8" s="554">
        <v>29346.83</v>
      </c>
      <c r="E8" s="555">
        <f t="shared" ref="E8:E32" si="0">D8/C8%</f>
        <v>98.984548310183285</v>
      </c>
      <c r="G8" s="551"/>
    </row>
    <row r="9" spans="1:7" ht="24.95" customHeight="1">
      <c r="A9" s="556" t="s">
        <v>341</v>
      </c>
      <c r="B9" s="553" t="s">
        <v>342</v>
      </c>
      <c r="C9" s="557">
        <v>62.756074715603702</v>
      </c>
      <c r="D9" s="557">
        <v>49.442614415253701</v>
      </c>
      <c r="E9" s="555">
        <f t="shared" si="0"/>
        <v>78.785383947795353</v>
      </c>
      <c r="G9" s="551"/>
    </row>
    <row r="10" spans="1:7" ht="24.95" customHeight="1">
      <c r="A10" s="556" t="s">
        <v>343</v>
      </c>
      <c r="B10" s="553" t="s">
        <v>184</v>
      </c>
      <c r="C10" s="554">
        <v>186058.52</v>
      </c>
      <c r="D10" s="554">
        <v>145098.4</v>
      </c>
      <c r="E10" s="555">
        <f t="shared" si="0"/>
        <v>77.985356435168896</v>
      </c>
      <c r="G10" s="551"/>
    </row>
    <row r="11" spans="1:7" ht="24.95" customHeight="1">
      <c r="A11" s="552" t="s">
        <v>344</v>
      </c>
      <c r="B11" s="553" t="s">
        <v>339</v>
      </c>
      <c r="C11" s="554">
        <v>7485.19</v>
      </c>
      <c r="D11" s="554">
        <v>7772.17</v>
      </c>
      <c r="E11" s="555">
        <f t="shared" si="0"/>
        <v>103.8339708143681</v>
      </c>
      <c r="G11" s="551"/>
    </row>
    <row r="12" spans="1:7" ht="24.95" customHeight="1">
      <c r="A12" s="556" t="s">
        <v>341</v>
      </c>
      <c r="B12" s="553" t="s">
        <v>342</v>
      </c>
      <c r="C12" s="557">
        <v>48.463272141388501</v>
      </c>
      <c r="D12" s="557">
        <v>46.134593041583003</v>
      </c>
      <c r="E12" s="555">
        <f t="shared" si="0"/>
        <v>95.194961056257767</v>
      </c>
      <c r="G12" s="551"/>
    </row>
    <row r="13" spans="1:7" s="550" customFormat="1" ht="24.95" customHeight="1">
      <c r="A13" s="556" t="s">
        <v>343</v>
      </c>
      <c r="B13" s="553" t="s">
        <v>184</v>
      </c>
      <c r="C13" s="558">
        <v>36275.68</v>
      </c>
      <c r="D13" s="554">
        <v>35856.589999999997</v>
      </c>
      <c r="E13" s="555">
        <f t="shared" si="0"/>
        <v>98.844708079903668</v>
      </c>
      <c r="G13" s="551"/>
    </row>
    <row r="14" spans="1:7" ht="24.95" customHeight="1">
      <c r="A14" s="552" t="s">
        <v>345</v>
      </c>
      <c r="B14" s="553" t="s">
        <v>339</v>
      </c>
      <c r="C14" s="554">
        <v>8083.91</v>
      </c>
      <c r="D14" s="554">
        <v>8033.9599999999982</v>
      </c>
      <c r="E14" s="555">
        <f t="shared" si="0"/>
        <v>99.382105936359977</v>
      </c>
      <c r="G14" s="551"/>
    </row>
    <row r="15" spans="1:7" ht="24.95" customHeight="1">
      <c r="A15" s="556" t="s">
        <v>341</v>
      </c>
      <c r="B15" s="553" t="s">
        <v>342</v>
      </c>
      <c r="C15" s="557">
        <v>235.22445180611862</v>
      </c>
      <c r="D15" s="557">
        <v>198.01309703271687</v>
      </c>
      <c r="E15" s="555">
        <f t="shared" si="0"/>
        <v>84.180490383681359</v>
      </c>
      <c r="G15" s="551"/>
    </row>
    <row r="16" spans="1:7" ht="24.95" customHeight="1">
      <c r="A16" s="556" t="s">
        <v>343</v>
      </c>
      <c r="B16" s="553" t="s">
        <v>184</v>
      </c>
      <c r="C16" s="554">
        <v>190153.32982000001</v>
      </c>
      <c r="D16" s="554">
        <v>159082.93010369656</v>
      </c>
      <c r="E16" s="555">
        <f t="shared" si="0"/>
        <v>83.660344130857538</v>
      </c>
      <c r="G16" s="551"/>
    </row>
    <row r="17" spans="1:10" ht="20.25" customHeight="1">
      <c r="A17" s="559" t="s">
        <v>361</v>
      </c>
      <c r="B17" s="560">
        <v>0</v>
      </c>
      <c r="C17" s="560">
        <v>0</v>
      </c>
      <c r="D17" s="560">
        <v>0</v>
      </c>
      <c r="E17" s="560">
        <v>0</v>
      </c>
      <c r="G17" s="551"/>
    </row>
    <row r="18" spans="1:10" ht="24.95" customHeight="1">
      <c r="A18" s="561" t="s">
        <v>346</v>
      </c>
      <c r="B18" s="562">
        <v>0</v>
      </c>
      <c r="C18" s="562">
        <v>0</v>
      </c>
      <c r="D18" s="562">
        <v>0</v>
      </c>
      <c r="E18" s="562">
        <v>0</v>
      </c>
      <c r="G18" s="551"/>
    </row>
    <row r="19" spans="1:10" ht="24.95" customHeight="1">
      <c r="A19" s="563" t="s">
        <v>347</v>
      </c>
      <c r="B19" s="564" t="s">
        <v>348</v>
      </c>
      <c r="C19" s="565">
        <v>17660</v>
      </c>
      <c r="D19" s="565">
        <v>17050</v>
      </c>
      <c r="E19" s="555">
        <f t="shared" si="0"/>
        <v>96.545866364665912</v>
      </c>
      <c r="G19" s="551"/>
    </row>
    <row r="20" spans="1:10" ht="24.95" customHeight="1">
      <c r="A20" s="563" t="s">
        <v>349</v>
      </c>
      <c r="B20" s="564" t="s">
        <v>184</v>
      </c>
      <c r="C20" s="565">
        <v>722.16</v>
      </c>
      <c r="D20" s="565">
        <v>700.8</v>
      </c>
      <c r="E20" s="555">
        <f t="shared" si="0"/>
        <v>97.04220671319375</v>
      </c>
      <c r="G20" s="551"/>
      <c r="H20" s="551"/>
      <c r="I20" s="394"/>
      <c r="J20" s="659"/>
    </row>
    <row r="21" spans="1:10" ht="24.95" customHeight="1">
      <c r="A21" s="561" t="s">
        <v>350</v>
      </c>
      <c r="B21" s="562">
        <v>0</v>
      </c>
      <c r="C21" s="562">
        <v>0</v>
      </c>
      <c r="D21" s="562">
        <v>0</v>
      </c>
      <c r="E21" s="562">
        <v>0</v>
      </c>
      <c r="G21" s="551"/>
    </row>
    <row r="22" spans="1:10" ht="24.95" customHeight="1">
      <c r="A22" s="563" t="s">
        <v>351</v>
      </c>
      <c r="B22" s="564" t="s">
        <v>348</v>
      </c>
      <c r="C22" s="565">
        <v>99111</v>
      </c>
      <c r="D22" s="565">
        <v>97120</v>
      </c>
      <c r="E22" s="555">
        <f t="shared" si="0"/>
        <v>97.991141245674044</v>
      </c>
      <c r="G22" s="551"/>
    </row>
    <row r="23" spans="1:10" ht="24.95" customHeight="1">
      <c r="A23" s="563" t="s">
        <v>349</v>
      </c>
      <c r="B23" s="564" t="s">
        <v>184</v>
      </c>
      <c r="C23" s="565">
        <v>2787</v>
      </c>
      <c r="D23" s="565">
        <v>2770</v>
      </c>
      <c r="E23" s="555">
        <f t="shared" si="0"/>
        <v>99.390025116612847</v>
      </c>
      <c r="G23" s="551"/>
    </row>
    <row r="24" spans="1:10" ht="24.95" customHeight="1">
      <c r="A24" s="563" t="s">
        <v>352</v>
      </c>
      <c r="B24" s="564" t="s">
        <v>184</v>
      </c>
      <c r="C24" s="565">
        <v>24759</v>
      </c>
      <c r="D24" s="565">
        <v>28400</v>
      </c>
      <c r="E24" s="555">
        <f t="shared" si="0"/>
        <v>114.70576356072539</v>
      </c>
      <c r="G24" s="551"/>
    </row>
    <row r="25" spans="1:10" ht="24.95" customHeight="1">
      <c r="A25" s="561" t="s">
        <v>353</v>
      </c>
      <c r="B25" s="562">
        <v>0</v>
      </c>
      <c r="C25" s="562">
        <v>0</v>
      </c>
      <c r="D25" s="562">
        <v>0</v>
      </c>
      <c r="E25" s="562">
        <v>0</v>
      </c>
      <c r="G25" s="551"/>
    </row>
    <row r="26" spans="1:10" ht="24.95" customHeight="1">
      <c r="A26" s="563" t="s">
        <v>351</v>
      </c>
      <c r="B26" s="564" t="s">
        <v>348</v>
      </c>
      <c r="C26" s="565">
        <v>473083</v>
      </c>
      <c r="D26" s="565">
        <v>473010</v>
      </c>
      <c r="E26" s="555">
        <f t="shared" si="0"/>
        <v>99.984569303906511</v>
      </c>
      <c r="G26" s="551"/>
    </row>
    <row r="27" spans="1:10" ht="24.95" customHeight="1">
      <c r="A27" s="563" t="s">
        <v>349</v>
      </c>
      <c r="B27" s="564" t="s">
        <v>184</v>
      </c>
      <c r="C27" s="565">
        <v>39425</v>
      </c>
      <c r="D27" s="565">
        <v>41910</v>
      </c>
      <c r="E27" s="555">
        <f t="shared" si="0"/>
        <v>106.30310716550412</v>
      </c>
      <c r="G27" s="551"/>
    </row>
    <row r="28" spans="1:10" ht="24.95" customHeight="1">
      <c r="A28" s="561" t="s">
        <v>354</v>
      </c>
      <c r="B28" s="562">
        <v>0</v>
      </c>
      <c r="C28" s="562">
        <v>0</v>
      </c>
      <c r="D28" s="562">
        <v>0</v>
      </c>
      <c r="E28" s="562">
        <v>0</v>
      </c>
      <c r="G28" s="551"/>
    </row>
    <row r="29" spans="1:10" ht="31.5">
      <c r="A29" s="566" t="s">
        <v>347</v>
      </c>
      <c r="B29" s="567" t="s">
        <v>355</v>
      </c>
      <c r="C29" s="565">
        <v>11873.43</v>
      </c>
      <c r="D29" s="565">
        <v>11929.1</v>
      </c>
      <c r="E29" s="555">
        <f t="shared" si="0"/>
        <v>100.46886198849026</v>
      </c>
      <c r="G29" s="551"/>
    </row>
    <row r="30" spans="1:10" s="571" customFormat="1" ht="31.5">
      <c r="A30" s="568" t="s">
        <v>356</v>
      </c>
      <c r="B30" s="569" t="s">
        <v>355</v>
      </c>
      <c r="C30" s="570">
        <v>10301.799999999999</v>
      </c>
      <c r="D30" s="570">
        <v>10445.6</v>
      </c>
      <c r="E30" s="555">
        <f t="shared" si="0"/>
        <v>101.39587256595937</v>
      </c>
      <c r="G30" s="551"/>
    </row>
    <row r="31" spans="1:10" ht="31.5" customHeight="1">
      <c r="A31" s="572" t="s">
        <v>357</v>
      </c>
      <c r="B31" s="567" t="s">
        <v>184</v>
      </c>
      <c r="C31" s="573">
        <v>19399.52</v>
      </c>
      <c r="D31" s="573">
        <v>20102.650000000001</v>
      </c>
      <c r="E31" s="555">
        <f t="shared" si="0"/>
        <v>103.62447112093496</v>
      </c>
      <c r="G31" s="551"/>
    </row>
    <row r="32" spans="1:10" ht="31.5">
      <c r="A32" s="566" t="s">
        <v>358</v>
      </c>
      <c r="B32" s="567" t="s">
        <v>359</v>
      </c>
      <c r="C32" s="565">
        <v>315834</v>
      </c>
      <c r="D32" s="565">
        <v>335490.5</v>
      </c>
      <c r="E32" s="555">
        <f t="shared" si="0"/>
        <v>106.22368079434132</v>
      </c>
      <c r="G32" s="551"/>
    </row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</vt:i4>
      </vt:variant>
    </vt:vector>
  </HeadingPairs>
  <TitlesOfParts>
    <vt:vector size="31" baseType="lpstr">
      <vt:lpstr>1.GRDP</vt:lpstr>
      <vt:lpstr>2.Thu NS</vt:lpstr>
      <vt:lpstr>3. Chi NS</vt:lpstr>
      <vt:lpstr>4.VĐTTXH</vt:lpstr>
      <vt:lpstr>5.VonNSNNthang</vt:lpstr>
      <vt:lpstr>6.VonNSNNquy</vt:lpstr>
      <vt:lpstr>7.Doanh nghiep</vt:lpstr>
      <vt:lpstr>8.Thu hut dau tu</vt:lpstr>
      <vt:lpstr>9.Nong nghiep</vt:lpstr>
      <vt:lpstr>10. SP chan nuoi</vt:lpstr>
      <vt:lpstr>11.Lam nghiep</vt:lpstr>
      <vt:lpstr>12.Thủy sản</vt:lpstr>
      <vt:lpstr>13.IIPthang</vt:lpstr>
      <vt:lpstr>14.IIPquy</vt:lpstr>
      <vt:lpstr>15.SPCNthang</vt:lpstr>
      <vt:lpstr>16.SPCNquy</vt:lpstr>
      <vt:lpstr>17.Tong muc</vt:lpstr>
      <vt:lpstr>18.DTBLthang</vt:lpstr>
      <vt:lpstr>19.DTBLquy</vt:lpstr>
      <vt:lpstr>20.DTLuutruthang</vt:lpstr>
      <vt:lpstr>21.DTluutruquy</vt:lpstr>
      <vt:lpstr>22.DT van tai</vt:lpstr>
      <vt:lpstr>23. DT Vtai quy</vt:lpstr>
      <vt:lpstr>24.Vantaithang</vt:lpstr>
      <vt:lpstr>25.Vantaiquy</vt:lpstr>
      <vt:lpstr>26. Nhap khau</vt:lpstr>
      <vt:lpstr>27. Xuatkhau</vt:lpstr>
      <vt:lpstr>28.CPI</vt:lpstr>
      <vt:lpstr>29.XHMT</vt:lpstr>
      <vt:lpstr>'13.IIPthang'!Print_Titles</vt:lpstr>
      <vt:lpstr>'14.IIPquy'!Print_Titles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2021-06-24T07:24:33Z</cp:lastPrinted>
  <dcterms:created xsi:type="dcterms:W3CDTF">2018-08-01T13:07:17Z</dcterms:created>
  <dcterms:modified xsi:type="dcterms:W3CDTF">2022-06-27T11:56:30Z</dcterms:modified>
</cp:coreProperties>
</file>