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870" activeTab="1"/>
  </bookViews>
  <sheets>
    <sheet name="1. SX Nong nghiep" sheetId="62" r:id="rId1"/>
    <sheet name="2.IIP" sheetId="55" r:id="rId2"/>
    <sheet name="3.SPCN" sheetId="57" r:id="rId3"/>
    <sheet name="4.Von NSNN" sheetId="60" r:id="rId4"/>
    <sheet name="5.DTBL" sheetId="21" r:id="rId5"/>
    <sheet name="6.DTLuutru" sheetId="49" r:id="rId6"/>
    <sheet name="7.CPI" sheetId="26" r:id="rId7"/>
    <sheet name="8.DT van tai" sheetId="52" r:id="rId8"/>
    <sheet name="9.Vantai" sheetId="47" r:id="rId9"/>
    <sheet name="10.TT-AT XH" sheetId="74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0" localSheetId="0">'[1]PNT-QUOT-#3'!#REF!</definedName>
    <definedName name="\0" localSheetId="9">'[2]PNT-QUOT-#3'!#REF!</definedName>
    <definedName name="\0" localSheetId="3">'[1]PNT-QUOT-#3'!#REF!</definedName>
    <definedName name="\0" localSheetId="4">'[2]PNT-QUOT-#3'!#REF!</definedName>
    <definedName name="\0" localSheetId="5">'[2]PNT-QUOT-#3'!#REF!</definedName>
    <definedName name="\0" localSheetId="8">'[2]PNT-QUOT-#3'!#REF!</definedName>
    <definedName name="\0">'[2]PNT-QUOT-#3'!#REF!</definedName>
    <definedName name="\z" localSheetId="0">'[1]COAT&amp;WRAP-QIOT-#3'!#REF!</definedName>
    <definedName name="\z" localSheetId="9">'[2]COAT&amp;WRAP-QIOT-#3'!#REF!</definedName>
    <definedName name="\z" localSheetId="3">'[1]COAT&amp;WRAP-QIOT-#3'!#REF!</definedName>
    <definedName name="\z" localSheetId="4">'[2]COAT&amp;WRAP-QIOT-#3'!#REF!</definedName>
    <definedName name="\z" localSheetId="5">'[2]COAT&amp;WRAP-QIOT-#3'!#REF!</definedName>
    <definedName name="\z" localSheetId="8">'[2]COAT&amp;WRAP-QIOT-#3'!#REF!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3" hidden="1">{"'TDTGT (theo Dphuong)'!$A$4:$F$75"}</definedName>
    <definedName name="_________h1" localSheetId="4" hidden="1">{"'TDTGT (theo Dphuong)'!$A$4:$F$75"}</definedName>
    <definedName name="_________h1" localSheetId="5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3" hidden="1">{"'TDTGT (theo Dphuong)'!$A$4:$F$75"}</definedName>
    <definedName name="________h1" localSheetId="4" hidden="1">{"'TDTGT (theo Dphuong)'!$A$4:$F$75"}</definedName>
    <definedName name="________h1" localSheetId="5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3" hidden="1">{"'TDTGT (theo Dphuong)'!$A$4:$F$75"}</definedName>
    <definedName name="_______h1" localSheetId="4" hidden="1">{"'TDTGT (theo Dphuong)'!$A$4:$F$75"}</definedName>
    <definedName name="_______h1" localSheetId="5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3" hidden="1">{#N/A,#N/A,FALSE,"Chung"}</definedName>
    <definedName name="______B5" localSheetId="4" hidden="1">{#N/A,#N/A,FALSE,"Chung"}</definedName>
    <definedName name="______B5" localSheetId="5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3" hidden="1">{"'TDTGT (theo Dphuong)'!$A$4:$F$75"}</definedName>
    <definedName name="______h1" localSheetId="4" hidden="1">{"'TDTGT (theo Dphuong)'!$A$4:$F$75"}</definedName>
    <definedName name="______h1" localSheetId="5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3" hidden="1">{"'TDTGT (theo Dphuong)'!$A$4:$F$75"}</definedName>
    <definedName name="______h2" localSheetId="4" hidden="1">{"'TDTGT (theo Dphuong)'!$A$4:$F$75"}</definedName>
    <definedName name="______h2" localSheetId="5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3" hidden="1">{#N/A,#N/A,FALSE,"Chung"}</definedName>
    <definedName name="_____B5" localSheetId="4" hidden="1">{#N/A,#N/A,FALSE,"Chung"}</definedName>
    <definedName name="_____B5" localSheetId="5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3" hidden="1">{"'TDTGT (theo Dphuong)'!$A$4:$F$75"}</definedName>
    <definedName name="_____h1" localSheetId="4" hidden="1">{"'TDTGT (theo Dphuong)'!$A$4:$F$75"}</definedName>
    <definedName name="_____h1" localSheetId="5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3" hidden="1">{"'TDTGT (theo Dphuong)'!$A$4:$F$75"}</definedName>
    <definedName name="_____h2" localSheetId="4" hidden="1">{"'TDTGT (theo Dphuong)'!$A$4:$F$75"}</definedName>
    <definedName name="_____h2" localSheetId="5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3" hidden="1">{#N/A,#N/A,FALSE,"Chung"}</definedName>
    <definedName name="____B5" localSheetId="4" hidden="1">{#N/A,#N/A,FALSE,"Chung"}</definedName>
    <definedName name="____B5" localSheetId="5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3" hidden="1">{"'TDTGT (theo Dphuong)'!$A$4:$F$75"}</definedName>
    <definedName name="____h1" localSheetId="4" hidden="1">{"'TDTGT (theo Dphuong)'!$A$4:$F$75"}</definedName>
    <definedName name="____h1" localSheetId="5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3" hidden="1">{"'TDTGT (theo Dphuong)'!$A$4:$F$75"}</definedName>
    <definedName name="____h2" localSheetId="4" hidden="1">{"'TDTGT (theo Dphuong)'!$A$4:$F$75"}</definedName>
    <definedName name="____h2" localSheetId="5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3" hidden="1">{#N/A,#N/A,FALSE,"Chung"}</definedName>
    <definedName name="___B5" localSheetId="4" hidden="1">{#N/A,#N/A,FALSE,"Chung"}</definedName>
    <definedName name="___B5" localSheetId="5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3" hidden="1">{"'TDTGT (theo Dphuong)'!$A$4:$F$75"}</definedName>
    <definedName name="___h1" localSheetId="4" hidden="1">{"'TDTGT (theo Dphuong)'!$A$4:$F$75"}</definedName>
    <definedName name="___h1" localSheetId="5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3" hidden="1">{"'TDTGT (theo Dphuong)'!$A$4:$F$75"}</definedName>
    <definedName name="___h2" localSheetId="4" hidden="1">{"'TDTGT (theo Dphuong)'!$A$4:$F$75"}</definedName>
    <definedName name="___h2" localSheetId="5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3" hidden="1">{#N/A,#N/A,FALSE,"Chung"}</definedName>
    <definedName name="__B5" localSheetId="4" hidden="1">{#N/A,#N/A,FALSE,"Chung"}</definedName>
    <definedName name="__B5" localSheetId="5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3" hidden="1">{"'TDTGT (theo Dphuong)'!$A$4:$F$75"}</definedName>
    <definedName name="__h1" localSheetId="4" hidden="1">{"'TDTGT (theo Dphuong)'!$A$4:$F$75"}</definedName>
    <definedName name="__h1" localSheetId="5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3" hidden="1">{"'TDTGT (theo Dphuong)'!$A$4:$F$75"}</definedName>
    <definedName name="__h2" localSheetId="4" hidden="1">{"'TDTGT (theo Dphuong)'!$A$4:$F$75"}</definedName>
    <definedName name="__h2" localSheetId="5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3" hidden="1">{#N/A,#N/A,FALSE,"Chung"}</definedName>
    <definedName name="_B5" localSheetId="4" hidden="1">{#N/A,#N/A,FALSE,"Chung"}</definedName>
    <definedName name="_B5" localSheetId="5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9" hidden="1">{"'TDTGT (theo Dphuong)'!$A$4:$F$75"}</definedName>
    <definedName name="_h1" localSheetId="3" hidden="1">{"'TDTGT (theo Dphuong)'!$A$4:$F$75"}</definedName>
    <definedName name="_h1" localSheetId="4" hidden="1">{"'TDTGT (theo Dphuong)'!$A$4:$F$75"}</definedName>
    <definedName name="_h1" localSheetId="5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3" hidden="1">{"'TDTGT (theo Dphuong)'!$A$4:$F$75"}</definedName>
    <definedName name="_h2" localSheetId="4" hidden="1">{"'TDTGT (theo Dphuong)'!$A$4:$F$75"}</definedName>
    <definedName name="_h2" localSheetId="5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3">'[1]PNT-QUOT-#3'!#REF!</definedName>
    <definedName name="A" localSheetId="4">'[2]PNT-QUOT-#3'!#REF!</definedName>
    <definedName name="A" localSheetId="5">'[2]PNT-QUOT-#3'!#REF!</definedName>
    <definedName name="A" localSheetId="8">'[2]PNT-QUOT-#3'!#REF!</definedName>
    <definedName name="A">'[2]PNT-QUOT-#3'!#REF!</definedName>
    <definedName name="AAA" localSheetId="0">'[3]MTL$-INTER'!#REF!</definedName>
    <definedName name="AAA" localSheetId="9">'[4]MTL$-INTER'!#REF!</definedName>
    <definedName name="AAA" localSheetId="3">'[5]MTL$-INTER'!#REF!</definedName>
    <definedName name="AAA" localSheetId="4">'[4]MTL$-INTER'!#REF!</definedName>
    <definedName name="AAA" localSheetId="5">'[4]MTL$-INTER'!#REF!</definedName>
    <definedName name="AAA" localSheetId="8">'[4]MTL$-INTER'!#REF!</definedName>
    <definedName name="AAA">'[4]MTL$-INTER'!#REF!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3" hidden="1">{"'TDTGT (theo Dphuong)'!$A$4:$F$75"}</definedName>
    <definedName name="abc" localSheetId="4" hidden="1">{"'TDTGT (theo Dphuong)'!$A$4:$F$75"}</definedName>
    <definedName name="abc" localSheetId="5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4">#REF!</definedName>
    <definedName name="adsf" localSheetId="5">#REF!</definedName>
    <definedName name="adsf" localSheetId="6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3">#REF!</definedName>
    <definedName name="anpha" localSheetId="4">#REF!</definedName>
    <definedName name="anpha" localSheetId="5">#REF!</definedName>
    <definedName name="anpha" localSheetId="6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3">'[1]PNT-QUOT-#3'!#REF!</definedName>
    <definedName name="B" localSheetId="4">'[2]PNT-QUOT-#3'!#REF!</definedName>
    <definedName name="B" localSheetId="5">'[2]PNT-QUOT-#3'!#REF!</definedName>
    <definedName name="B" localSheetId="8">'[2]PNT-QUOT-#3'!#REF!</definedName>
    <definedName name="B">'[2]PNT-QUOT-#3'!#REF!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3" hidden="1">{"'TDTGT (theo Dphuong)'!$A$4:$F$75"}</definedName>
    <definedName name="B5new" localSheetId="4" hidden="1">{"'TDTGT (theo Dphuong)'!$A$4:$F$75"}</definedName>
    <definedName name="B5new" localSheetId="5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4">#REF!</definedName>
    <definedName name="beta" localSheetId="5">#REF!</definedName>
    <definedName name="beta" localSheetId="6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3">#REF!</definedName>
    <definedName name="BT" localSheetId="4">#REF!</definedName>
    <definedName name="BT" localSheetId="5">#REF!</definedName>
    <definedName name="BT" localSheetId="6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3">#REF!</definedName>
    <definedName name="bv" localSheetId="4">#REF!</definedName>
    <definedName name="bv" localSheetId="5">#REF!</definedName>
    <definedName name="bv" localSheetId="6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3">'[1]PNT-QUOT-#3'!#REF!</definedName>
    <definedName name="COAT" localSheetId="4">'[2]PNT-QUOT-#3'!#REF!</definedName>
    <definedName name="COAT" localSheetId="5">'[2]PNT-QUOT-#3'!#REF!</definedName>
    <definedName name="COAT" localSheetId="8">'[2]PNT-QUOT-#3'!#REF!</definedName>
    <definedName name="COAT">'[2]PNT-QUOT-#3'!#REF!</definedName>
    <definedName name="CS_10" localSheetId="0">#REF!</definedName>
    <definedName name="CS_10" localSheetId="9">#REF!</definedName>
    <definedName name="CS_10" localSheetId="3">#REF!</definedName>
    <definedName name="CS_10" localSheetId="4">#REF!</definedName>
    <definedName name="CS_10" localSheetId="5">#REF!</definedName>
    <definedName name="CS_10" localSheetId="6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3">#REF!</definedName>
    <definedName name="CS_100" localSheetId="4">#REF!</definedName>
    <definedName name="CS_100" localSheetId="5">#REF!</definedName>
    <definedName name="CS_100" localSheetId="6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3">#REF!</definedName>
    <definedName name="CS_10S" localSheetId="4">#REF!</definedName>
    <definedName name="CS_10S" localSheetId="5">#REF!</definedName>
    <definedName name="CS_10S" localSheetId="6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3">#REF!</definedName>
    <definedName name="CS_120" localSheetId="4">#REF!</definedName>
    <definedName name="CS_120" localSheetId="5">#REF!</definedName>
    <definedName name="CS_120" localSheetId="6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3">#REF!</definedName>
    <definedName name="CS_140" localSheetId="4">#REF!</definedName>
    <definedName name="CS_140" localSheetId="5">#REF!</definedName>
    <definedName name="CS_140" localSheetId="6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3">#REF!</definedName>
    <definedName name="CS_160" localSheetId="4">#REF!</definedName>
    <definedName name="CS_160" localSheetId="5">#REF!</definedName>
    <definedName name="CS_160" localSheetId="6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3">#REF!</definedName>
    <definedName name="CS_20" localSheetId="4">#REF!</definedName>
    <definedName name="CS_20" localSheetId="5">#REF!</definedName>
    <definedName name="CS_20" localSheetId="6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3">#REF!</definedName>
    <definedName name="CS_30" localSheetId="4">#REF!</definedName>
    <definedName name="CS_30" localSheetId="5">#REF!</definedName>
    <definedName name="CS_30" localSheetId="6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3">#REF!</definedName>
    <definedName name="CS_40" localSheetId="4">#REF!</definedName>
    <definedName name="CS_40" localSheetId="5">#REF!</definedName>
    <definedName name="CS_40" localSheetId="6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3">#REF!</definedName>
    <definedName name="CS_40S" localSheetId="4">#REF!</definedName>
    <definedName name="CS_40S" localSheetId="5">#REF!</definedName>
    <definedName name="CS_40S" localSheetId="6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3">#REF!</definedName>
    <definedName name="CS_5S" localSheetId="4">#REF!</definedName>
    <definedName name="CS_5S" localSheetId="5">#REF!</definedName>
    <definedName name="CS_5S" localSheetId="6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3">#REF!</definedName>
    <definedName name="CS_60" localSheetId="4">#REF!</definedName>
    <definedName name="CS_60" localSheetId="5">#REF!</definedName>
    <definedName name="CS_60" localSheetId="6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3">#REF!</definedName>
    <definedName name="CS_80" localSheetId="4">#REF!</definedName>
    <definedName name="CS_80" localSheetId="5">#REF!</definedName>
    <definedName name="CS_80" localSheetId="6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3">#REF!</definedName>
    <definedName name="CS_80S" localSheetId="4">#REF!</definedName>
    <definedName name="CS_80S" localSheetId="5">#REF!</definedName>
    <definedName name="CS_80S" localSheetId="6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3">#REF!</definedName>
    <definedName name="CS_STD" localSheetId="4">#REF!</definedName>
    <definedName name="CS_STD" localSheetId="5">#REF!</definedName>
    <definedName name="CS_STD" localSheetId="6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3">#REF!</definedName>
    <definedName name="CS_XS" localSheetId="4">#REF!</definedName>
    <definedName name="CS_XS" localSheetId="5">#REF!</definedName>
    <definedName name="CS_XS" localSheetId="6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3">#REF!</definedName>
    <definedName name="CS_XXS" localSheetId="4">#REF!</definedName>
    <definedName name="CS_XXS" localSheetId="5">#REF!</definedName>
    <definedName name="CS_XXS" localSheetId="6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3" hidden="1">{"'TDTGT (theo Dphuong)'!$A$4:$F$75"}</definedName>
    <definedName name="cv" localSheetId="4" hidden="1">{"'TDTGT (theo Dphuong)'!$A$4:$F$75"}</definedName>
    <definedName name="cv" localSheetId="5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3">#REF!</definedName>
    <definedName name="cx" localSheetId="4">#REF!</definedName>
    <definedName name="cx" localSheetId="5">#REF!</definedName>
    <definedName name="cx" localSheetId="6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a" hidden="1">{"'TDTGT (theo Dphuong)'!$A$4:$F$75"}</definedName>
    <definedName name="dâdad" hidden="1">{#N/A,#N/A,FALSE,"Chung"}</definedName>
    <definedName name="dd" localSheetId="0">#REF!</definedName>
    <definedName name="dd" localSheetId="9">#REF!</definedName>
    <definedName name="dd" localSheetId="3">#REF!</definedName>
    <definedName name="dd" localSheetId="4">#REF!</definedName>
    <definedName name="dd" localSheetId="5">#REF!</definedName>
    <definedName name="dd" localSheetId="6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3" hidden="1">#REF!</definedName>
    <definedName name="df" localSheetId="4" hidden="1">#REF!</definedName>
    <definedName name="df" localSheetId="5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3">#REF!</definedName>
    <definedName name="dg" localSheetId="4">#REF!</definedName>
    <definedName name="dg" localSheetId="5">#REF!</definedName>
    <definedName name="dg" localSheetId="6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3">#REF!</definedName>
    <definedName name="dien" localSheetId="4">#REF!</definedName>
    <definedName name="dien" localSheetId="5">#REF!</definedName>
    <definedName name="dien" localSheetId="6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3" hidden="1">{"'TDTGT (theo Dphuong)'!$A$4:$F$75"}</definedName>
    <definedName name="dn" localSheetId="4" hidden="1">{"'TDTGT (theo Dphuong)'!$A$4:$F$75"}</definedName>
    <definedName name="dn" localSheetId="5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4">#REF!</definedName>
    <definedName name="ffddg" localSheetId="5">#REF!</definedName>
    <definedName name="ffddg" localSheetId="6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3">'[1]COAT&amp;WRAP-QIOT-#3'!#REF!</definedName>
    <definedName name="FP" localSheetId="4">'[2]COAT&amp;WRAP-QIOT-#3'!#REF!</definedName>
    <definedName name="FP" localSheetId="5">'[2]COAT&amp;WRAP-QIOT-#3'!#REF!</definedName>
    <definedName name="FP" localSheetId="8">'[2]COAT&amp;WRAP-QIOT-#3'!#REF!</definedName>
    <definedName name="FP">'[2]COAT&amp;WRAP-QIOT-#3'!#REF!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3" hidden="1">{"'TDTGT (theo Dphuong)'!$A$4:$F$75"}</definedName>
    <definedName name="h" localSheetId="4" hidden="1">{"'TDTGT (theo Dphuong)'!$A$4:$F$75"}</definedName>
    <definedName name="h" localSheetId="5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3">#REF!</definedName>
    <definedName name="hab" localSheetId="4">#REF!</definedName>
    <definedName name="hab" localSheetId="5">#REF!</definedName>
    <definedName name="hab" localSheetId="6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3">#REF!</definedName>
    <definedName name="habac" localSheetId="4">#REF!</definedName>
    <definedName name="habac" localSheetId="5">#REF!</definedName>
    <definedName name="habac" localSheetId="6">#REF!</definedName>
    <definedName name="habac" localSheetId="8">#REF!</definedName>
    <definedName name="habac">#REF!</definedName>
    <definedName name="Habac1">'[6]7 THAI NGUYEN'!$A$11</definedName>
    <definedName name="hhg" localSheetId="0">#REF!</definedName>
    <definedName name="hhg" localSheetId="9">#REF!</definedName>
    <definedName name="hhg" localSheetId="3">#REF!</definedName>
    <definedName name="hhg" localSheetId="4">#REF!</definedName>
    <definedName name="hhg" localSheetId="5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3" hidden="1">{"'TDTGT (theo Dphuong)'!$A$4:$F$75"}</definedName>
    <definedName name="HTML_Control" localSheetId="4" hidden="1">{"'TDTGT (theo Dphuong)'!$A$4:$F$75"}</definedName>
    <definedName name="HTML_Control" localSheetId="5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3" hidden="1">{#N/A,#N/A,FALSE,"Chung"}</definedName>
    <definedName name="i" localSheetId="4" hidden="1">{#N/A,#N/A,FALSE,"Chung"}</definedName>
    <definedName name="i" localSheetId="5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3">'[1]COAT&amp;WRAP-QIOT-#3'!#REF!</definedName>
    <definedName name="IO" localSheetId="4">'[2]COAT&amp;WRAP-QIOT-#3'!#REF!</definedName>
    <definedName name="IO" localSheetId="5">'[2]COAT&amp;WRAP-QIOT-#3'!#REF!</definedName>
    <definedName name="IO" localSheetId="8">'[2]COAT&amp;WRAP-QIOT-#3'!#REF!</definedName>
    <definedName name="IO">'[2]COAT&amp;WRAP-QIOT-#3'!#REF!</definedName>
    <definedName name="kjh" localSheetId="0" hidden="1">{#N/A,#N/A,FALSE,"Chung"}</definedName>
    <definedName name="kjh" localSheetId="9" hidden="1">{#N/A,#N/A,FALSE,"Chung"}</definedName>
    <definedName name="kjh" localSheetId="3" hidden="1">{#N/A,#N/A,FALSE,"Chung"}</definedName>
    <definedName name="kjh" localSheetId="4" hidden="1">{#N/A,#N/A,FALSE,"Chung"}</definedName>
    <definedName name="kjh" localSheetId="5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3">#REF!</definedName>
    <definedName name="kjhjfhdjkfndfndf" localSheetId="4">#REF!</definedName>
    <definedName name="kjhjfhdjkfndfndf" localSheetId="5">#REF!</definedName>
    <definedName name="kjhjfhdjkfndfndf" localSheetId="6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3" hidden="1">{"'TDTGT (theo Dphuong)'!$A$4:$F$75"}</definedName>
    <definedName name="m" localSheetId="4" hidden="1">{"'TDTGT (theo Dphuong)'!$A$4:$F$75"}</definedName>
    <definedName name="m" localSheetId="5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3">'[1]COAT&amp;WRAP-QIOT-#3'!#REF!</definedName>
    <definedName name="MAT" localSheetId="4">'[2]COAT&amp;WRAP-QIOT-#3'!#REF!</definedName>
    <definedName name="MAT" localSheetId="5">'[2]COAT&amp;WRAP-QIOT-#3'!#REF!</definedName>
    <definedName name="MAT" localSheetId="8">'[2]COAT&amp;WRAP-QIOT-#3'!#REF!</definedName>
    <definedName name="MAT">'[2]COAT&amp;WRAP-QIOT-#3'!#REF!</definedName>
    <definedName name="mc" localSheetId="0">#REF!</definedName>
    <definedName name="mc" localSheetId="9">#REF!</definedName>
    <definedName name="mc" localSheetId="3">#REF!</definedName>
    <definedName name="mc" localSheetId="4">#REF!</definedName>
    <definedName name="mc" localSheetId="5">#REF!</definedName>
    <definedName name="mc" localSheetId="6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3">'[1]COAT&amp;WRAP-QIOT-#3'!#REF!</definedName>
    <definedName name="MF" localSheetId="4">'[2]COAT&amp;WRAP-QIOT-#3'!#REF!</definedName>
    <definedName name="MF" localSheetId="5">'[2]COAT&amp;WRAP-QIOT-#3'!#REF!</definedName>
    <definedName name="MF" localSheetId="8">'[2]COAT&amp;WRAP-QIOT-#3'!#REF!</definedName>
    <definedName name="MF">'[2]COAT&amp;WRAP-QIOT-#3'!#REF!</definedName>
    <definedName name="mnh" localSheetId="0">'[7]2.74'!#REF!</definedName>
    <definedName name="mnh" localSheetId="3">'[7]2.74'!#REF!</definedName>
    <definedName name="mnh" localSheetId="4">'[7]2.74'!#REF!</definedName>
    <definedName name="mnh" localSheetId="5">'[7]2.74'!#REF!</definedName>
    <definedName name="mnh" localSheetId="8">'[7]2.74'!#REF!</definedName>
    <definedName name="mnh">'[7]2.74'!#REF!</definedName>
    <definedName name="n" localSheetId="0">'[7]2.74'!#REF!</definedName>
    <definedName name="n" localSheetId="3">'[7]2.74'!#REF!</definedName>
    <definedName name="n" localSheetId="4">'[7]2.74'!#REF!</definedName>
    <definedName name="n" localSheetId="5">'[7]2.74'!#REF!</definedName>
    <definedName name="n" localSheetId="8">'[7]2.74'!#REF!</definedName>
    <definedName name="n">'[7]2.74'!#REF!</definedName>
    <definedName name="nhan" localSheetId="0">#REF!</definedName>
    <definedName name="nhan" localSheetId="9">#REF!</definedName>
    <definedName name="nhan" localSheetId="3">#REF!</definedName>
    <definedName name="nhan" localSheetId="4">#REF!</definedName>
    <definedName name="nhan" localSheetId="5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4">#REF!</definedName>
    <definedName name="nuoc" localSheetId="5">#REF!</definedName>
    <definedName name="nuoc" localSheetId="6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3" hidden="1">{#N/A,#N/A,FALSE,"Chung"}</definedName>
    <definedName name="oanh" localSheetId="4" hidden="1">{#N/A,#N/A,FALSE,"Chung"}</definedName>
    <definedName name="oanh" localSheetId="5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3">'[1]PNT-QUOT-#3'!#REF!</definedName>
    <definedName name="P" localSheetId="4">'[2]PNT-QUOT-#3'!#REF!</definedName>
    <definedName name="P" localSheetId="5">'[2]PNT-QUOT-#3'!#REF!</definedName>
    <definedName name="P" localSheetId="8">'[2]PNT-QUOT-#3'!#REF!</definedName>
    <definedName name="P">'[2]PNT-QUOT-#3'!#REF!</definedName>
    <definedName name="PEJM" localSheetId="0">'[1]COAT&amp;WRAP-QIOT-#3'!#REF!</definedName>
    <definedName name="PEJM" localSheetId="9">'[2]COAT&amp;WRAP-QIOT-#3'!#REF!</definedName>
    <definedName name="PEJM" localSheetId="3">'[1]COAT&amp;WRAP-QIOT-#3'!#REF!</definedName>
    <definedName name="PEJM" localSheetId="4">'[2]COAT&amp;WRAP-QIOT-#3'!#REF!</definedName>
    <definedName name="PEJM" localSheetId="5">'[2]COAT&amp;WRAP-QIOT-#3'!#REF!</definedName>
    <definedName name="PEJM" localSheetId="8">'[2]COAT&amp;WRAP-QIOT-#3'!#REF!</definedName>
    <definedName name="PEJM">'[2]COAT&amp;WRAP-QIOT-#3'!#REF!</definedName>
    <definedName name="PF" localSheetId="0">'[1]PNT-QUOT-#3'!#REF!</definedName>
    <definedName name="PF" localSheetId="9">'[2]PNT-QUOT-#3'!#REF!</definedName>
    <definedName name="PF" localSheetId="3">'[1]PNT-QUOT-#3'!#REF!</definedName>
    <definedName name="PF" localSheetId="4">'[2]PNT-QUOT-#3'!#REF!</definedName>
    <definedName name="PF" localSheetId="5">'[2]PNT-QUOT-#3'!#REF!</definedName>
    <definedName name="PF" localSheetId="8">'[2]PNT-QUOT-#3'!#REF!</definedName>
    <definedName name="PF">'[2]PNT-QUOT-#3'!#REF!</definedName>
    <definedName name="PM" localSheetId="0">[8]IBASE!$AH$16:$AV$110</definedName>
    <definedName name="PM" localSheetId="9">[9]IBASE!$AH$16:$AV$110</definedName>
    <definedName name="PM" localSheetId="3">[8]IBASE!$AH$16:$AV$110</definedName>
    <definedName name="PM" localSheetId="4">[9]IBASE!$AH$16:$AV$110</definedName>
    <definedName name="PM" localSheetId="5">[9]IBASE!$AH$16:$AV$110</definedName>
    <definedName name="PM">[9]IBASE!$AH$16:$AV$110</definedName>
    <definedName name="_xlnm.Print_Area" localSheetId="0">'1. SX Nong nghiep'!$A$1:$E$19</definedName>
    <definedName name="Print_Area_MI" localSheetId="0">[10]ESTI.!$A$1:$U$52</definedName>
    <definedName name="Print_Area_MI" localSheetId="9">[11]ESTI.!$A$1:$U$52</definedName>
    <definedName name="Print_Area_MI" localSheetId="3">[12]ESTI.!$A$1:$U$52</definedName>
    <definedName name="Print_Area_MI" localSheetId="4">[11]ESTI.!$A$1:$U$52</definedName>
    <definedName name="Print_Area_MI" localSheetId="5">[11]ESTI.!$A$1:$U$52</definedName>
    <definedName name="Print_Area_MI">[11]ESTI.!$A$1:$U$52</definedName>
    <definedName name="_xlnm.Print_Titles" localSheetId="1">'2.IIP'!$4:$8</definedName>
    <definedName name="_xlnm.Print_Titles">'[13]TiÕn ®é thùc hiÖn KC'!#REF!</definedName>
    <definedName name="pt" localSheetId="0">#REF!</definedName>
    <definedName name="pt" localSheetId="9">#REF!</definedName>
    <definedName name="pt" localSheetId="3">#REF!</definedName>
    <definedName name="pt" localSheetId="4">#REF!</definedName>
    <definedName name="pt" localSheetId="5">#REF!</definedName>
    <definedName name="pt" localSheetId="6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3">#REF!</definedName>
    <definedName name="ptr" localSheetId="4">#REF!</definedName>
    <definedName name="ptr" localSheetId="5">#REF!</definedName>
    <definedName name="ptr" localSheetId="6">#REF!</definedName>
    <definedName name="ptr" localSheetId="8">#REF!</definedName>
    <definedName name="ptr">#REF!</definedName>
    <definedName name="ptvt">'[14]ma-pt'!$A$6:$IV$228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3" hidden="1">{#N/A,#N/A,FALSE,"Chung"}</definedName>
    <definedName name="qưeqwrqw" localSheetId="4" hidden="1">{#N/A,#N/A,FALSE,"Chung"}</definedName>
    <definedName name="qưeqwrqw" localSheetId="5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3">'[1]COAT&amp;WRAP-QIOT-#3'!#REF!</definedName>
    <definedName name="RT" localSheetId="4">'[2]COAT&amp;WRAP-QIOT-#3'!#REF!</definedName>
    <definedName name="RT" localSheetId="5">'[2]COAT&amp;WRAP-QIOT-#3'!#REF!</definedName>
    <definedName name="RT" localSheetId="8">'[2]COAT&amp;WRAP-QIOT-#3'!#REF!</definedName>
    <definedName name="RT">'[2]COAT&amp;WRAP-QIOT-#3'!#REF!</definedName>
    <definedName name="SB" localSheetId="0">[8]IBASE!$AH$7:$AL$14</definedName>
    <definedName name="SB" localSheetId="9">[9]IBASE!$AH$7:$AL$14</definedName>
    <definedName name="SB" localSheetId="3">[8]IBASE!$AH$7:$AL$14</definedName>
    <definedName name="SB" localSheetId="4">[9]IBASE!$AH$7:$AL$14</definedName>
    <definedName name="SB" localSheetId="5">[9]IBASE!$AH$7:$AL$14</definedName>
    <definedName name="SB">[9]IBASE!$AH$7:$AL$14</definedName>
    <definedName name="SORT" localSheetId="0">#REF!</definedName>
    <definedName name="SORT" localSheetId="9">#REF!</definedName>
    <definedName name="SORT" localSheetId="3">#REF!</definedName>
    <definedName name="SORT" localSheetId="4">#REF!</definedName>
    <definedName name="SORT" localSheetId="5">#REF!</definedName>
    <definedName name="SORT" localSheetId="6">#REF!</definedName>
    <definedName name="SORT" localSheetId="8">#REF!</definedName>
    <definedName name="SORT">#REF!</definedName>
    <definedName name="SORT_AREA" localSheetId="0">'[10]DI-ESTI'!$A$8:$R$489</definedName>
    <definedName name="SORT_AREA" localSheetId="9">'[11]DI-ESTI'!$A$8:$R$489</definedName>
    <definedName name="SORT_AREA" localSheetId="3">'[12]DI-ESTI'!$A$8:$R$489</definedName>
    <definedName name="SORT_AREA" localSheetId="4">'[11]DI-ESTI'!$A$8:$R$489</definedName>
    <definedName name="SORT_AREA" localSheetId="5">'[11]DI-ESTI'!$A$8:$R$489</definedName>
    <definedName name="SORT_AREA">'[11]DI-ESTI'!$A$8:$R$489</definedName>
    <definedName name="SP" localSheetId="0">'[1]PNT-QUOT-#3'!#REF!</definedName>
    <definedName name="SP" localSheetId="9">'[2]PNT-QUOT-#3'!#REF!</definedName>
    <definedName name="SP" localSheetId="3">'[1]PNT-QUOT-#3'!#REF!</definedName>
    <definedName name="SP" localSheetId="4">'[2]PNT-QUOT-#3'!#REF!</definedName>
    <definedName name="SP" localSheetId="5">'[2]PNT-QUOT-#3'!#REF!</definedName>
    <definedName name="SP" localSheetId="8">'[2]PNT-QUOT-#3'!#REF!</definedName>
    <definedName name="SP">'[2]PNT-QUOT-#3'!#REF!</definedName>
    <definedName name="sss" localSheetId="0">#REF!</definedName>
    <definedName name="sss" localSheetId="9">#REF!</definedName>
    <definedName name="sss" localSheetId="3">#REF!</definedName>
    <definedName name="sss" localSheetId="4">#REF!</definedName>
    <definedName name="sss" localSheetId="5">#REF!</definedName>
    <definedName name="sss" localSheetId="6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3">#REF!</definedName>
    <definedName name="TBA" localSheetId="4">#REF!</definedName>
    <definedName name="TBA" localSheetId="5">#REF!</definedName>
    <definedName name="TBA" localSheetId="6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3">#REF!</definedName>
    <definedName name="td" localSheetId="4">#REF!</definedName>
    <definedName name="td" localSheetId="5">#REF!</definedName>
    <definedName name="td" localSheetId="6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3">#REF!</definedName>
    <definedName name="th_bl" localSheetId="4">#REF!</definedName>
    <definedName name="th_bl" localSheetId="5">#REF!</definedName>
    <definedName name="th_bl" localSheetId="6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3" hidden="1">{"'TDTGT (theo Dphuong)'!$A$4:$F$75"}</definedName>
    <definedName name="thanh" localSheetId="4" hidden="1">{"'TDTGT (theo Dphuong)'!$A$4:$F$75"}</definedName>
    <definedName name="thanh" localSheetId="5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3">'[1]COAT&amp;WRAP-QIOT-#3'!#REF!</definedName>
    <definedName name="THK" localSheetId="4">'[2]COAT&amp;WRAP-QIOT-#3'!#REF!</definedName>
    <definedName name="THK" localSheetId="5">'[2]COAT&amp;WRAP-QIOT-#3'!#REF!</definedName>
    <definedName name="THK" localSheetId="8">'[2]COAT&amp;WRAP-QIOT-#3'!#REF!</definedName>
    <definedName name="THK">'[2]COAT&amp;WRAP-QIOT-#3'!#REF!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3" hidden="1">{"'TDTGT (theo Dphuong)'!$A$4:$F$75"}</definedName>
    <definedName name="Tnghiep" localSheetId="4" hidden="1">{"'TDTGT (theo Dphuong)'!$A$4:$F$75"}</definedName>
    <definedName name="Tnghiep" localSheetId="5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4">#REF!</definedName>
    <definedName name="ttt" localSheetId="5">#REF!</definedName>
    <definedName name="ttt" localSheetId="6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3">#REF!</definedName>
    <definedName name="vfff" localSheetId="4">#REF!</definedName>
    <definedName name="vfff" localSheetId="5">#REF!</definedName>
    <definedName name="vfff" localSheetId="6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3" hidden="1">{"'TDTGT (theo Dphuong)'!$A$4:$F$75"}</definedName>
    <definedName name="vv" localSheetId="4" hidden="1">{"'TDTGT (theo Dphuong)'!$A$4:$F$75"}</definedName>
    <definedName name="vv" localSheetId="5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3" hidden="1">{#N/A,#N/A,FALSE,"Chung"}</definedName>
    <definedName name="wrn.thu." localSheetId="4" hidden="1">{#N/A,#N/A,FALSE,"Chung"}</definedName>
    <definedName name="wrn.thu." localSheetId="5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'[15]7 THAI NGUYEN'!$A$11</definedName>
    <definedName name="xd" localSheetId="3">'[16]7 THAI NGUYEN'!$A$11</definedName>
    <definedName name="xd" localSheetId="4">'[15]7 THAI NGUYEN'!$A$11</definedName>
    <definedName name="xd" localSheetId="5">'[15]7 THAI NGUYEN'!$A$11</definedName>
    <definedName name="xd">'[15]7 THAI NGUYEN'!$A$11</definedName>
    <definedName name="ZYX" localSheetId="0">#REF!</definedName>
    <definedName name="ZYX" localSheetId="9">#REF!</definedName>
    <definedName name="ZYX" localSheetId="3">#REF!</definedName>
    <definedName name="ZYX" localSheetId="4">#REF!</definedName>
    <definedName name="ZYX" localSheetId="5">#REF!</definedName>
    <definedName name="ZYX" localSheetId="6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3">#REF!</definedName>
    <definedName name="ZZZ" localSheetId="4">#REF!</definedName>
    <definedName name="ZZZ" localSheetId="5">#REF!</definedName>
    <definedName name="ZZZ" localSheetId="6">#REF!</definedName>
    <definedName name="ZZZ" localSheetId="8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N10" i="26" l="1"/>
  <c r="L9" i="60"/>
  <c r="H8" i="49"/>
  <c r="H12" i="49" l="1"/>
  <c r="H13" i="49"/>
  <c r="H9" i="49"/>
  <c r="P11" i="21"/>
  <c r="P9" i="21"/>
  <c r="P10" i="21"/>
  <c r="P8" i="21"/>
  <c r="O10" i="21"/>
  <c r="O11" i="21"/>
  <c r="O9" i="21"/>
  <c r="O8" i="21"/>
  <c r="N11" i="21"/>
  <c r="N10" i="21"/>
  <c r="M8" i="21"/>
  <c r="M11" i="21"/>
  <c r="M10" i="21"/>
  <c r="M9" i="21"/>
  <c r="N9" i="21" s="1"/>
  <c r="N8" i="21" l="1"/>
  <c r="F18" i="55"/>
  <c r="F22" i="55"/>
  <c r="F23" i="55"/>
  <c r="F24" i="55"/>
  <c r="F25" i="55"/>
  <c r="F26" i="55"/>
  <c r="F27" i="55"/>
  <c r="F28" i="55"/>
  <c r="F29" i="55"/>
  <c r="F30" i="55"/>
  <c r="F31" i="55"/>
  <c r="F32" i="55"/>
  <c r="F33" i="55"/>
  <c r="F34" i="55"/>
  <c r="F35" i="55"/>
  <c r="F36" i="55"/>
  <c r="F37" i="55"/>
  <c r="F38" i="55"/>
  <c r="F39" i="55"/>
  <c r="F21" i="55"/>
  <c r="M10" i="49" l="1"/>
  <c r="M11" i="49"/>
  <c r="M12" i="49"/>
  <c r="M13" i="49"/>
  <c r="M9" i="49"/>
  <c r="C19" i="62" l="1"/>
  <c r="D19" i="62"/>
  <c r="C18" i="62"/>
  <c r="D18" i="62"/>
  <c r="C17" i="62"/>
  <c r="D17" i="62"/>
  <c r="C15" i="62"/>
  <c r="D15" i="62"/>
  <c r="C14" i="62"/>
  <c r="D14" i="62"/>
  <c r="E15" i="62" l="1"/>
  <c r="E17" i="62"/>
  <c r="E18" i="62"/>
  <c r="E19" i="62"/>
  <c r="E14" i="62"/>
  <c r="C12" i="62" l="1"/>
  <c r="D12" i="62"/>
  <c r="E12" i="62" l="1"/>
  <c r="L10" i="26"/>
  <c r="K10" i="26"/>
  <c r="J10" i="26"/>
  <c r="I9" i="60"/>
  <c r="I9" i="52"/>
  <c r="K9" i="49"/>
  <c r="J9" i="49"/>
  <c r="I9" i="49"/>
  <c r="H9" i="21"/>
  <c r="I9" i="21" s="1"/>
  <c r="F10" i="55"/>
  <c r="I22" i="60" l="1"/>
  <c r="H31" i="55" l="1"/>
  <c r="G31" i="55"/>
  <c r="H37" i="55"/>
  <c r="G37" i="55"/>
  <c r="H36" i="55"/>
  <c r="G36" i="55"/>
  <c r="H17" i="55"/>
  <c r="H42" i="55"/>
  <c r="H41" i="55"/>
  <c r="H11" i="55"/>
  <c r="K11" i="57" l="1"/>
  <c r="L11" i="57"/>
  <c r="K12" i="57"/>
  <c r="L12" i="57"/>
  <c r="K13" i="57"/>
  <c r="L13" i="57"/>
  <c r="K14" i="57"/>
  <c r="L14" i="57"/>
  <c r="K15" i="57"/>
  <c r="L15" i="57"/>
  <c r="K16" i="57"/>
  <c r="L16" i="57"/>
  <c r="K17" i="57"/>
  <c r="L17" i="57"/>
  <c r="K18" i="57"/>
  <c r="L18" i="57"/>
  <c r="K19" i="57"/>
  <c r="L19" i="57"/>
  <c r="L10" i="57"/>
  <c r="K10" i="57"/>
  <c r="I11" i="57"/>
  <c r="J11" i="57" s="1"/>
  <c r="I12" i="57"/>
  <c r="J12" i="57" s="1"/>
  <c r="I13" i="57"/>
  <c r="J13" i="57" s="1"/>
  <c r="I14" i="57"/>
  <c r="J14" i="57" s="1"/>
  <c r="I15" i="57"/>
  <c r="J15" i="57" s="1"/>
  <c r="I16" i="57"/>
  <c r="J16" i="57" s="1"/>
  <c r="I17" i="57"/>
  <c r="J17" i="57" s="1"/>
  <c r="I18" i="57"/>
  <c r="J18" i="57" s="1"/>
  <c r="I19" i="57"/>
  <c r="J19" i="57" s="1"/>
  <c r="I10" i="57"/>
  <c r="J10" i="57" s="1"/>
  <c r="H33" i="55" l="1"/>
  <c r="G33" i="55"/>
  <c r="H10" i="55" l="1"/>
  <c r="G42" i="55"/>
  <c r="G41" i="55"/>
  <c r="G17" i="55"/>
  <c r="G11" i="55"/>
  <c r="G10" i="55"/>
  <c r="M11" i="52" l="1"/>
  <c r="N11" i="52"/>
  <c r="M14" i="52"/>
  <c r="N14" i="52"/>
  <c r="M15" i="52"/>
  <c r="N15" i="52"/>
  <c r="M17" i="52"/>
  <c r="N17" i="52"/>
  <c r="M20" i="52"/>
  <c r="N20" i="52"/>
  <c r="M21" i="52"/>
  <c r="N21" i="52"/>
  <c r="M23" i="52"/>
  <c r="N23" i="52"/>
  <c r="N9" i="52"/>
  <c r="M9" i="52"/>
  <c r="J10" i="47"/>
  <c r="J13" i="47"/>
  <c r="J14" i="47"/>
  <c r="J16" i="47"/>
  <c r="J19" i="47"/>
  <c r="J20" i="47"/>
  <c r="J23" i="47"/>
  <c r="J26" i="47"/>
  <c r="J27" i="47"/>
  <c r="J29" i="47"/>
  <c r="J32" i="47"/>
  <c r="J33" i="47"/>
  <c r="I10" i="47"/>
  <c r="I13" i="47"/>
  <c r="I14" i="47"/>
  <c r="I16" i="47"/>
  <c r="I19" i="47"/>
  <c r="I20" i="47"/>
  <c r="I26" i="47"/>
  <c r="I27" i="47"/>
  <c r="I29" i="47"/>
  <c r="I32" i="47"/>
  <c r="I33" i="47"/>
  <c r="I23" i="47"/>
  <c r="K9" i="21"/>
  <c r="J9" i="21"/>
</calcChain>
</file>

<file path=xl/sharedStrings.xml><?xml version="1.0" encoding="utf-8"?>
<sst xmlns="http://schemas.openxmlformats.org/spreadsheetml/2006/main" count="613" uniqueCount="201">
  <si>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</si>
  <si>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</si>
  <si>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</si>
  <si>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</si>
  <si>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</si>
  <si>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</si>
  <si>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</si>
  <si>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Ngô</t>
  </si>
  <si>
    <t>Khoai lang</t>
  </si>
  <si>
    <t>so với</t>
  </si>
  <si>
    <t>cùng kỳ</t>
  </si>
  <si>
    <t xml:space="preserve">cùng kỳ </t>
  </si>
  <si>
    <t>Toàn ngành công nghiệp</t>
  </si>
  <si>
    <t>Đơn vị</t>
  </si>
  <si>
    <t>Ước tính</t>
  </si>
  <si>
    <t>tính</t>
  </si>
  <si>
    <t>năm</t>
  </si>
  <si>
    <t>%</t>
  </si>
  <si>
    <t xml:space="preserve">Ước tính 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</si>
  <si>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</si>
  <si>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</si>
  <si>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</si>
  <si>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</si>
  <si>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</si>
  <si>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</si>
  <si>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</si>
  <si>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</si>
  <si>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</si>
  <si>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</si>
  <si>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</si>
  <si>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</si>
  <si>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</si>
  <si>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</si>
  <si>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</si>
  <si>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</si>
  <si>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</si>
  <si>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</si>
  <si>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</si>
  <si>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</si>
  <si>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</si>
  <si>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</si>
  <si>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</si>
  <si>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Tai nạn giao thông</t>
  </si>
  <si>
    <t>Cháy, nổ</t>
  </si>
  <si>
    <t>Bình quân</t>
  </si>
  <si>
    <t>I. Vận chuyển (Nghìn HK)</t>
  </si>
  <si>
    <t>I. Vận chuyển (Nghìn tấn)</t>
  </si>
  <si>
    <t>năm trước</t>
  </si>
  <si>
    <t>năm trước (%)</t>
  </si>
  <si>
    <t>Các loại cây khác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</si>
  <si>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</si>
  <si>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</si>
  <si>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</si>
  <si>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</si>
  <si>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</si>
  <si>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</si>
  <si>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</si>
  <si>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</si>
  <si>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</si>
  <si>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</si>
  <si>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</si>
  <si>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</si>
  <si>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Dịch vụ lưu trú, ăn uống</t>
  </si>
  <si>
    <t>Du lịch lữ hành</t>
  </si>
  <si>
    <t>Dịch vụ tiêu dùng khác</t>
  </si>
  <si>
    <t>Dịch vụ hỗ trợ vận tải</t>
  </si>
  <si>
    <t>Đường hàng không</t>
  </si>
  <si>
    <t>Vận tải hàng hóa</t>
  </si>
  <si>
    <t>Vận tải hành khách</t>
  </si>
  <si>
    <t>Vốn cân đối ngân sách huyện</t>
  </si>
  <si>
    <t>Vốn cân đối ngân sách xã</t>
  </si>
  <si>
    <t>Lúa đông xuân</t>
  </si>
  <si>
    <t xml:space="preserve">Đậu tương </t>
  </si>
  <si>
    <t>Lạc</t>
  </si>
  <si>
    <t>Rau, đậu các loại</t>
  </si>
  <si>
    <t>đầu năm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</si>
  <si>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</si>
  <si>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</si>
  <si>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</si>
  <si>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</si>
  <si>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</si>
  <si>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</si>
  <si>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</si>
  <si>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</si>
  <si>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</si>
  <si>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</si>
  <si>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</si>
  <si>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</si>
  <si>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</si>
  <si>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</si>
  <si>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</si>
  <si>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</si>
  <si>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</si>
  <si>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</si>
  <si>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</si>
  <si>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</si>
  <si>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</si>
  <si>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</si>
  <si>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</si>
  <si>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</si>
  <si>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</si>
  <si>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</si>
  <si>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</si>
  <si>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</si>
  <si>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</si>
  <si>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</si>
  <si>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</si>
  <si>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</si>
  <si>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</si>
  <si>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</si>
  <si>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</si>
  <si>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</si>
  <si>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</si>
  <si>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</si>
  <si>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</si>
  <si>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</si>
  <si>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</si>
  <si>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</si>
  <si>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</si>
  <si>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</si>
  <si>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</si>
  <si>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</si>
  <si>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</si>
  <si>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</si>
  <si>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</si>
  <si>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</si>
  <si>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</si>
  <si>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</si>
  <si>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</si>
  <si>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</si>
  <si>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</si>
  <si>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</si>
  <si>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</si>
  <si>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</si>
  <si>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</si>
  <si>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</si>
  <si>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</si>
  <si>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-</t>
  </si>
  <si>
    <t>Xe mô tô, xe máy các loại</t>
  </si>
  <si>
    <t>năm 2020</t>
  </si>
  <si>
    <t>năm 2020 so</t>
  </si>
  <si>
    <t>Khai thác than cứng và than non</t>
  </si>
  <si>
    <t>Khai thác dầu thô và khí đốt tự nhiên</t>
  </si>
  <si>
    <t>Khai thác quặng kim loại</t>
  </si>
  <si>
    <t>Hoạt động dịch vụ hỗ trợ khai thác mỏ</t>
  </si>
  <si>
    <t>Thoát nước và xử lý nước thải</t>
  </si>
  <si>
    <t>Xử lý ô nhiễm và hoạt động quản lý chất thải khác</t>
  </si>
  <si>
    <t>Gạch dùng để ốp lát</t>
  </si>
  <si>
    <t>Nước máy thương phẩm</t>
  </si>
  <si>
    <t xml:space="preserve">so với </t>
  </si>
  <si>
    <t>kỳ báo cáo</t>
  </si>
  <si>
    <t>II. Luân chuyển (Nghìn HK.km)</t>
  </si>
  <si>
    <t>II. Luân chuyển (Nghìn tấn.km)</t>
  </si>
  <si>
    <t>Sản xuất đồ uống</t>
  </si>
  <si>
    <t>Sản xuất sản phẩm thuốc lá</t>
  </si>
  <si>
    <t>Sửa chữa, bảo dưỡng và lắp đặt máy móc và thiết bị</t>
  </si>
  <si>
    <t>Ha</t>
  </si>
  <si>
    <t>Lúa</t>
  </si>
  <si>
    <t>Lúa mùa</t>
  </si>
  <si>
    <t>2. Chỉ số sản xuất công nghiệp</t>
  </si>
  <si>
    <t>Tháng 7</t>
  </si>
  <si>
    <t>tháng 7</t>
  </si>
  <si>
    <t>3. Sản lượng một số sản phẩm công nghiệp chủ yếu</t>
  </si>
  <si>
    <t>4. Vốn đầu tư thực hiện từ nguồn ngân sách Nhà nước do địa phương quản lý</t>
  </si>
  <si>
    <t>Kỳ báo cáo so với</t>
  </si>
  <si>
    <t>cùng kỳ năm trước (%)</t>
  </si>
  <si>
    <t>Sắn</t>
  </si>
  <si>
    <t>Diện tích gieo trồng cây hàng năm</t>
  </si>
  <si>
    <t>Lúa hè thu</t>
  </si>
  <si>
    <t>Lúa thu đông</t>
  </si>
  <si>
    <t>Triệu đồng</t>
  </si>
  <si>
    <t>năm 2020 (%)</t>
  </si>
  <si>
    <t>5. Doanh thu bán lẻ hàng hóa</t>
  </si>
  <si>
    <t>6. Doanh thu dịch vụ lưu trú, ăn uống, du lịch lữ hành và dịch vụ khác</t>
  </si>
  <si>
    <t>7. Chỉ số giá tiêu dùng, chỉ số giá vàng, chỉ số giá Đô la Mỹ</t>
  </si>
  <si>
    <t>Kỳ</t>
  </si>
  <si>
    <t>gốc</t>
  </si>
  <si>
    <t>Hàng hóa và dịch vụ khác</t>
  </si>
  <si>
    <t>8. Doanh thu vận tải, kho bãi và dịch vụ hỗ trợ vận tải</t>
  </si>
  <si>
    <t>Đường biển</t>
  </si>
  <si>
    <t>Đường thủy nội địa</t>
  </si>
  <si>
    <t>9. Vận tải hành khách và hàng hoá</t>
  </si>
  <si>
    <t>10. Trật tự, an toàn xã hội</t>
  </si>
  <si>
    <t>Số vụ tai nạn giao thông (Vụ)</t>
  </si>
  <si>
    <t>Số người chết (Người)</t>
  </si>
  <si>
    <t>Số người bị thương (Người)</t>
  </si>
  <si>
    <t>Số vụ cháy, nổ (Vụ)</t>
  </si>
  <si>
    <t>Kế</t>
  </si>
  <si>
    <t>hoạch</t>
  </si>
  <si>
    <t>Tổng giá trị tài sản thiệt hại 
ước tính (Triệu đồng)</t>
  </si>
  <si>
    <t>1. Sản xuất nông nghiệp đến ngày 15 tháng 8 năm 2020</t>
  </si>
  <si>
    <t>Tháng 8</t>
  </si>
  <si>
    <t>8 tháng đầu</t>
  </si>
  <si>
    <t>tháng 8</t>
  </si>
  <si>
    <t>8 tháng</t>
  </si>
  <si>
    <t>Tháng 8 năm 2020 so với</t>
  </si>
  <si>
    <t>TMBBBL</t>
  </si>
  <si>
    <t>TM</t>
  </si>
  <si>
    <t>Luu tru</t>
  </si>
  <si>
    <t>Dich vu</t>
  </si>
  <si>
    <t>tháng trước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</si>
</sst>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9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* #,##0.00_-;\-* #,##0.00_-;_-* &quot;-&quot;??_-;_-@_-"/>
    <numFmt numFmtId="167" formatCode="_-&quot;$&quot;* #,##0_-;\-&quot;$&quot;* #,##0_-;_-&quot;$&quot;* &quot;-&quot;_-;_-@_-"/>
    <numFmt numFmtId="168" formatCode="#,##0.0;[Red]\-#,##0.0"/>
    <numFmt numFmtId="169" formatCode="#.##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</numFmts>
  <fonts count="99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sz val="11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06">
    <xf numFmtId="0" fontId="0" fillId="0" borderId="0"/>
    <xf numFmtId="0" fontId="7" fillId="0" borderId="0"/>
    <xf numFmtId="167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42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8" fillId="3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16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0" fontId="7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7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7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4" applyNumberFormat="0" applyAlignment="0" applyProtection="0"/>
    <xf numFmtId="0" fontId="34" fillId="0" borderId="0"/>
    <xf numFmtId="178" fontId="15" fillId="0" borderId="0" applyFont="0" applyFill="0" applyBorder="0" applyAlignment="0" applyProtection="0"/>
    <xf numFmtId="0" fontId="35" fillId="23" borderId="5" applyNumberFormat="0" applyAlignment="0" applyProtection="0"/>
    <xf numFmtId="41" fontId="36" fillId="0" borderId="0" applyFont="0" applyFill="0" applyBorder="0" applyAlignment="0" applyProtection="0"/>
    <xf numFmtId="179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0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7" fillId="0" borderId="0" applyFont="0" applyFill="0" applyBorder="0" applyAlignment="0" applyProtection="0"/>
    <xf numFmtId="186" fontId="30" fillId="0" borderId="0"/>
    <xf numFmtId="3" fontId="7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7" fillId="0" borderId="0" applyFont="0" applyFill="0" applyBorder="0" applyAlignment="0" applyProtection="0"/>
    <xf numFmtId="190" fontId="7" fillId="0" borderId="0"/>
    <xf numFmtId="0" fontId="7" fillId="0" borderId="0" applyFont="0" applyFill="0" applyBorder="0" applyAlignment="0" applyProtection="0"/>
    <xf numFmtId="3" fontId="46" fillId="0" borderId="6">
      <alignment horizontal="left" vertical="top" wrapText="1"/>
    </xf>
    <xf numFmtId="191" fontId="7" fillId="0" borderId="0"/>
    <xf numFmtId="192" fontId="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" fillId="0" borderId="7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3" fillId="0" borderId="8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50" fillId="24" borderId="9" applyNumberFormat="0" applyBorder="0" applyAlignment="0" applyProtection="0"/>
    <xf numFmtId="0" fontId="55" fillId="9" borderId="4" applyNumberFormat="0" applyAlignment="0" applyProtection="0"/>
    <xf numFmtId="0" fontId="7" fillId="0" borderId="0"/>
    <xf numFmtId="0" fontId="56" fillId="0" borderId="10" applyNumberFormat="0" applyFill="0" applyAlignment="0" applyProtection="0"/>
    <xf numFmtId="0" fontId="57" fillId="0" borderId="11"/>
    <xf numFmtId="164" fontId="7" fillId="0" borderId="12"/>
    <xf numFmtId="164" fontId="16" fillId="0" borderId="12"/>
    <xf numFmtId="164" fontId="16" fillId="0" borderId="12"/>
    <xf numFmtId="187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0" fontId="6" fillId="0" borderId="0" applyNumberFormat="0" applyFont="0" applyFill="0" applyAlignment="0"/>
    <xf numFmtId="0" fontId="58" fillId="25" borderId="0" applyNumberFormat="0" applyBorder="0" applyAlignment="0" applyProtection="0"/>
    <xf numFmtId="0" fontId="30" fillId="0" borderId="0"/>
    <xf numFmtId="0" fontId="4" fillId="0" borderId="0">
      <alignment horizontal="left"/>
    </xf>
    <xf numFmtId="37" fontId="59" fillId="0" borderId="0"/>
    <xf numFmtId="0" fontId="4" fillId="0" borderId="0">
      <alignment horizontal="left"/>
    </xf>
    <xf numFmtId="194" fontId="60" fillId="0" borderId="0"/>
    <xf numFmtId="194" fontId="60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7" fillId="0" borderId="0"/>
    <xf numFmtId="0" fontId="23" fillId="0" borderId="0"/>
    <xf numFmtId="0" fontId="23" fillId="0" borderId="0"/>
    <xf numFmtId="0" fontId="61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8" fillId="0" borderId="0" applyAlignment="0">
      <alignment vertical="top" wrapText="1"/>
      <protection locked="0"/>
    </xf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6" fillId="0" borderId="0"/>
    <xf numFmtId="0" fontId="61" fillId="0" borderId="0"/>
    <xf numFmtId="0" fontId="7" fillId="0" borderId="0"/>
    <xf numFmtId="0" fontId="7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62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20" fillId="2" borderId="0" applyNumberFormat="0"/>
    <xf numFmtId="0" fontId="7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63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6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62" fillId="0" borderId="0"/>
    <xf numFmtId="0" fontId="62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8" fillId="0" borderId="0" applyAlignment="0">
      <alignment vertical="top" wrapText="1"/>
      <protection locked="0"/>
    </xf>
    <xf numFmtId="0" fontId="7" fillId="0" borderId="0"/>
    <xf numFmtId="0" fontId="61" fillId="0" borderId="0"/>
    <xf numFmtId="0" fontId="38" fillId="0" borderId="0"/>
    <xf numFmtId="0" fontId="65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7" fillId="26" borderId="13" applyNumberFormat="0" applyFont="0" applyAlignment="0" applyProtection="0"/>
    <xf numFmtId="0" fontId="66" fillId="22" borderId="14" applyNumberFormat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8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5" fontId="7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69" fillId="0" borderId="0"/>
    <xf numFmtId="0" fontId="70" fillId="0" borderId="0">
      <alignment horizontal="center"/>
    </xf>
    <xf numFmtId="0" fontId="71" fillId="0" borderId="1">
      <alignment horizontal="center" vertical="center"/>
    </xf>
    <xf numFmtId="0" fontId="72" fillId="0" borderId="9" applyAlignment="0">
      <alignment horizontal="center" vertical="center" wrapText="1"/>
    </xf>
    <xf numFmtId="0" fontId="73" fillId="0" borderId="9">
      <alignment horizontal="center" vertical="center" wrapText="1"/>
    </xf>
    <xf numFmtId="3" fontId="8" fillId="0" borderId="0"/>
    <xf numFmtId="0" fontId="74" fillId="0" borderId="15"/>
    <xf numFmtId="0" fontId="57" fillId="0" borderId="0"/>
    <xf numFmtId="0" fontId="75" fillId="0" borderId="0" applyFont="0">
      <alignment horizontal="centerContinuous"/>
    </xf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" fillId="0" borderId="16" applyNumberFormat="0" applyFont="0" applyFill="0" applyAlignment="0" applyProtection="0"/>
    <xf numFmtId="0" fontId="76" fillId="0" borderId="0" applyNumberFormat="0" applyFill="0" applyBorder="0" applyAlignment="0" applyProtection="0"/>
    <xf numFmtId="0" fontId="65" fillId="0" borderId="6">
      <alignment horizontal="right"/>
    </xf>
    <xf numFmtId="0" fontId="77" fillId="0" borderId="0" applyNumberFormat="0" applyFill="0" applyBorder="0" applyAlignment="0" applyProtection="0"/>
    <xf numFmtId="0" fontId="78" fillId="0" borderId="0"/>
    <xf numFmtId="0" fontId="79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68" fillId="0" borderId="0">
      <alignment vertical="center"/>
    </xf>
    <xf numFmtId="40" fontId="80" fillId="0" borderId="0" applyFont="0" applyFill="0" applyBorder="0" applyAlignment="0" applyProtection="0"/>
    <xf numFmtId="38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96" fontId="7" fillId="0" borderId="0" applyFont="0" applyFill="0" applyBorder="0" applyAlignment="0" applyProtection="0"/>
    <xf numFmtId="185" fontId="7" fillId="0" borderId="0" applyFont="0" applyFill="0" applyBorder="0" applyAlignment="0" applyProtection="0"/>
    <xf numFmtId="197" fontId="83" fillId="0" borderId="0" applyFont="0" applyFill="0" applyBorder="0" applyAlignment="0" applyProtection="0"/>
    <xf numFmtId="182" fontId="83" fillId="0" borderId="0" applyFont="0" applyFill="0" applyBorder="0" applyAlignment="0" applyProtection="0"/>
    <xf numFmtId="0" fontId="84" fillId="0" borderId="0"/>
    <xf numFmtId="0" fontId="6" fillId="0" borderId="0"/>
    <xf numFmtId="165" fontId="85" fillId="0" borderId="0" applyFont="0" applyFill="0" applyBorder="0" applyAlignment="0" applyProtection="0"/>
    <xf numFmtId="166" fontId="85" fillId="0" borderId="0" applyFont="0" applyFill="0" applyBorder="0" applyAlignment="0" applyProtection="0"/>
    <xf numFmtId="0" fontId="4" fillId="0" borderId="0"/>
    <xf numFmtId="167" fontId="85" fillId="0" borderId="0" applyFont="0" applyFill="0" applyBorder="0" applyAlignment="0" applyProtection="0"/>
    <xf numFmtId="198" fontId="86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4" fillId="0" borderId="0"/>
    <xf numFmtId="0" fontId="23" fillId="0" borderId="0"/>
    <xf numFmtId="0" fontId="41" fillId="0" borderId="0"/>
    <xf numFmtId="0" fontId="42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87" fillId="0" borderId="0"/>
    <xf numFmtId="0" fontId="7" fillId="0" borderId="0"/>
    <xf numFmtId="0" fontId="42" fillId="0" borderId="0"/>
    <xf numFmtId="0" fontId="42" fillId="0" borderId="0"/>
    <xf numFmtId="0" fontId="23" fillId="0" borderId="0"/>
    <xf numFmtId="0" fontId="7" fillId="0" borderId="0"/>
    <xf numFmtId="0" fontId="4" fillId="0" borderId="0"/>
    <xf numFmtId="0" fontId="4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88" fillId="0" borderId="0"/>
    <xf numFmtId="180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7" fillId="0" borderId="0"/>
    <xf numFmtId="0" fontId="7" fillId="0" borderId="0"/>
    <xf numFmtId="0" fontId="9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1" fillId="0" borderId="0"/>
    <xf numFmtId="0" fontId="97" fillId="0" borderId="0"/>
    <xf numFmtId="0" fontId="61" fillId="0" borderId="0"/>
    <xf numFmtId="0" fontId="20" fillId="2" borderId="0" applyNumberFormat="0"/>
  </cellStyleXfs>
  <cellXfs count="272">
    <xf numFmtId="0" fontId="0" fillId="0" borderId="0" xfId="0"/>
    <xf numFmtId="0" fontId="68" fillId="0" borderId="0" xfId="2409" applyFont="1" applyFill="1"/>
    <xf numFmtId="0" fontId="68" fillId="0" borderId="0" xfId="2662" applyFont="1" applyFill="1" applyBorder="1"/>
    <xf numFmtId="0" fontId="68" fillId="0" borderId="1" xfId="2662" applyFont="1" applyFill="1" applyBorder="1"/>
    <xf numFmtId="0" fontId="90" fillId="0" borderId="0" xfId="2662" applyFont="1" applyFill="1" applyBorder="1" applyAlignment="1">
      <alignment horizontal="right"/>
    </xf>
    <xf numFmtId="0" fontId="68" fillId="0" borderId="2" xfId="2662" applyFont="1" applyFill="1" applyBorder="1"/>
    <xf numFmtId="0" fontId="68" fillId="0" borderId="2" xfId="2662" applyNumberFormat="1" applyFont="1" applyFill="1" applyBorder="1" applyAlignment="1">
      <alignment horizontal="center" vertical="center"/>
    </xf>
    <xf numFmtId="0" fontId="68" fillId="0" borderId="1" xfId="2662" applyNumberFormat="1" applyFont="1" applyFill="1" applyBorder="1" applyAlignment="1">
      <alignment horizontal="center" vertical="center"/>
    </xf>
    <xf numFmtId="0" fontId="68" fillId="0" borderId="0" xfId="2662" applyFont="1" applyFill="1" applyBorder="1" applyAlignment="1">
      <alignment horizontal="center"/>
    </xf>
    <xf numFmtId="0" fontId="89" fillId="0" borderId="0" xfId="0" applyFont="1" applyFill="1"/>
    <xf numFmtId="183" fontId="89" fillId="0" borderId="0" xfId="2409" applyNumberFormat="1" applyFont="1" applyFill="1" applyAlignment="1">
      <alignment horizontal="right" indent="2"/>
    </xf>
    <xf numFmtId="0" fontId="89" fillId="0" borderId="0" xfId="2409" applyFont="1" applyFill="1" applyAlignment="1">
      <alignment horizontal="right" indent="2"/>
    </xf>
    <xf numFmtId="183" fontId="89" fillId="0" borderId="0" xfId="2662" applyNumberFormat="1" applyFont="1" applyFill="1" applyBorder="1" applyAlignment="1">
      <alignment horizontal="right" indent="2"/>
    </xf>
    <xf numFmtId="0" fontId="68" fillId="0" borderId="0" xfId="0" applyFont="1" applyFill="1"/>
    <xf numFmtId="183" fontId="68" fillId="0" borderId="0" xfId="2409" applyNumberFormat="1" applyFont="1" applyFill="1"/>
    <xf numFmtId="0" fontId="68" fillId="0" borderId="0" xfId="2663" applyFont="1" applyFill="1"/>
    <xf numFmtId="0" fontId="89" fillId="0" borderId="0" xfId="2663" applyNumberFormat="1" applyFont="1" applyFill="1" applyAlignment="1">
      <alignment horizontal="left"/>
    </xf>
    <xf numFmtId="0" fontId="68" fillId="0" borderId="0" xfId="2663" applyFont="1" applyFill="1" applyAlignment="1">
      <alignment horizontal="right"/>
    </xf>
    <xf numFmtId="0" fontId="90" fillId="0" borderId="0" xfId="2663" applyFont="1" applyFill="1" applyAlignment="1">
      <alignment horizontal="right"/>
    </xf>
    <xf numFmtId="0" fontId="89" fillId="0" borderId="2" xfId="2663" applyNumberFormat="1" applyFont="1" applyFill="1" applyBorder="1" applyAlignment="1">
      <alignment vertical="center" wrapText="1"/>
    </xf>
    <xf numFmtId="0" fontId="68" fillId="0" borderId="2" xfId="2663" applyNumberFormat="1" applyFont="1" applyFill="1" applyBorder="1" applyAlignment="1">
      <alignment horizontal="center" vertical="center" wrapText="1"/>
    </xf>
    <xf numFmtId="0" fontId="89" fillId="0" borderId="0" xfId="2663" applyNumberFormat="1" applyFont="1" applyFill="1" applyBorder="1" applyAlignment="1">
      <alignment vertical="center" wrapText="1"/>
    </xf>
    <xf numFmtId="0" fontId="68" fillId="0" borderId="0" xfId="2663" applyNumberFormat="1" applyFont="1" applyFill="1" applyBorder="1" applyAlignment="1">
      <alignment horizontal="center" vertical="center" wrapText="1"/>
    </xf>
    <xf numFmtId="0" fontId="68" fillId="0" borderId="1" xfId="2663" applyNumberFormat="1" applyFont="1" applyFill="1" applyBorder="1" applyAlignment="1">
      <alignment horizontal="center" vertical="center" wrapText="1"/>
    </xf>
    <xf numFmtId="183" fontId="89" fillId="0" borderId="0" xfId="2663" applyNumberFormat="1" applyFont="1" applyFill="1" applyBorder="1" applyAlignment="1">
      <alignment horizontal="right" indent="1"/>
    </xf>
    <xf numFmtId="0" fontId="68" fillId="0" borderId="0" xfId="2663" applyFont="1" applyFill="1" applyAlignment="1">
      <alignment horizontal="center" vertical="center" wrapText="1"/>
    </xf>
    <xf numFmtId="0" fontId="89" fillId="0" borderId="0" xfId="0" applyNumberFormat="1" applyFont="1" applyFill="1" applyBorder="1" applyAlignment="1"/>
    <xf numFmtId="0" fontId="89" fillId="0" borderId="0" xfId="2663" applyFont="1" applyFill="1" applyAlignment="1">
      <alignment horizontal="center" vertical="center" wrapText="1"/>
    </xf>
    <xf numFmtId="0" fontId="90" fillId="0" borderId="0" xfId="2663" applyFont="1" applyFill="1" applyAlignment="1">
      <alignment horizontal="center" vertical="center" wrapText="1"/>
    </xf>
    <xf numFmtId="0" fontId="89" fillId="0" borderId="0" xfId="2663" applyFont="1" applyFill="1"/>
    <xf numFmtId="0" fontId="68" fillId="0" borderId="0" xfId="2663" applyFont="1" applyFill="1" applyBorder="1"/>
    <xf numFmtId="0" fontId="68" fillId="0" borderId="0" xfId="2664" applyFont="1" applyFill="1" applyBorder="1"/>
    <xf numFmtId="0" fontId="68" fillId="0" borderId="1" xfId="2664" applyFont="1" applyFill="1" applyBorder="1"/>
    <xf numFmtId="183" fontId="68" fillId="0" borderId="0" xfId="2664" applyNumberFormat="1" applyFont="1" applyFill="1" applyBorder="1"/>
    <xf numFmtId="0" fontId="68" fillId="0" borderId="0" xfId="2665" applyFont="1" applyFill="1" applyBorder="1" applyAlignment="1">
      <alignment horizontal="centerContinuous"/>
    </xf>
    <xf numFmtId="0" fontId="68" fillId="0" borderId="2" xfId="2665" applyFont="1" applyFill="1" applyBorder="1" applyAlignment="1">
      <alignment horizontal="centerContinuous"/>
    </xf>
    <xf numFmtId="0" fontId="68" fillId="0" borderId="2" xfId="2665" applyFont="1" applyFill="1" applyBorder="1" applyAlignment="1">
      <alignment horizontal="center" vertical="center"/>
    </xf>
    <xf numFmtId="0" fontId="68" fillId="0" borderId="0" xfId="2665" applyFont="1" applyFill="1" applyBorder="1" applyAlignment="1">
      <alignment horizontal="center" vertical="center"/>
    </xf>
    <xf numFmtId="0" fontId="68" fillId="0" borderId="0" xfId="2665" quotePrefix="1" applyFont="1" applyFill="1" applyBorder="1" applyAlignment="1">
      <alignment horizontal="center" vertical="center"/>
    </xf>
    <xf numFmtId="0" fontId="68" fillId="0" borderId="1" xfId="2665" applyFont="1" applyFill="1" applyBorder="1" applyAlignment="1">
      <alignment horizontal="centerContinuous"/>
    </xf>
    <xf numFmtId="0" fontId="68" fillId="0" borderId="1" xfId="2665" applyFont="1" applyFill="1" applyBorder="1" applyAlignment="1">
      <alignment horizontal="center" vertical="center"/>
    </xf>
    <xf numFmtId="0" fontId="68" fillId="0" borderId="0" xfId="2664" applyNumberFormat="1" applyFont="1" applyFill="1" applyBorder="1" applyAlignment="1">
      <alignment horizontal="center"/>
    </xf>
    <xf numFmtId="183" fontId="68" fillId="0" borderId="0" xfId="2663" applyNumberFormat="1" applyFont="1" applyFill="1" applyBorder="1" applyAlignment="1"/>
    <xf numFmtId="199" fontId="68" fillId="0" borderId="0" xfId="2664" applyNumberFormat="1" applyFont="1" applyFill="1" applyBorder="1" applyAlignment="1">
      <alignment horizontal="right" indent="1"/>
    </xf>
    <xf numFmtId="0" fontId="68" fillId="0" borderId="0" xfId="2663" applyNumberFormat="1" applyFont="1" applyFill="1" applyBorder="1" applyAlignment="1">
      <alignment horizontal="left"/>
    </xf>
    <xf numFmtId="0" fontId="68" fillId="0" borderId="0" xfId="2663" applyNumberFormat="1" applyFont="1" applyFill="1" applyBorder="1" applyAlignment="1"/>
    <xf numFmtId="0" fontId="68" fillId="0" borderId="0" xfId="2663" applyNumberFormat="1" applyFont="1" applyFill="1" applyBorder="1" applyAlignment="1">
      <alignment horizontal="left" wrapText="1"/>
    </xf>
    <xf numFmtId="0" fontId="94" fillId="0" borderId="0" xfId="2663" applyNumberFormat="1" applyFont="1" applyFill="1" applyBorder="1" applyAlignment="1">
      <alignment horizontal="left" wrapText="1"/>
    </xf>
    <xf numFmtId="0" fontId="68" fillId="0" borderId="0" xfId="2681" applyFont="1"/>
    <xf numFmtId="183" fontId="68" fillId="0" borderId="0" xfId="2681" applyNumberFormat="1" applyFont="1"/>
    <xf numFmtId="0" fontId="89" fillId="0" borderId="0" xfId="2682" applyNumberFormat="1" applyFont="1" applyBorder="1" applyAlignment="1"/>
    <xf numFmtId="0" fontId="68" fillId="0" borderId="2" xfId="2681" applyFont="1" applyBorder="1"/>
    <xf numFmtId="0" fontId="68" fillId="0" borderId="2" xfId="2681" applyNumberFormat="1" applyFont="1" applyBorder="1" applyAlignment="1">
      <alignment horizontal="center" vertical="center" wrapText="1"/>
    </xf>
    <xf numFmtId="0" fontId="68" fillId="0" borderId="0" xfId="2681" applyFont="1" applyBorder="1"/>
    <xf numFmtId="0" fontId="68" fillId="0" borderId="0" xfId="2681" applyNumberFormat="1" applyFont="1" applyBorder="1" applyAlignment="1">
      <alignment horizontal="center" vertical="center" wrapText="1"/>
    </xf>
    <xf numFmtId="0" fontId="89" fillId="0" borderId="0" xfId="2675" applyFont="1" applyBorder="1" applyAlignment="1">
      <alignment horizontal="left"/>
    </xf>
    <xf numFmtId="0" fontId="68" fillId="0" borderId="0" xfId="2675" applyFont="1" applyBorder="1"/>
    <xf numFmtId="0" fontId="68" fillId="0" borderId="0" xfId="2675" applyFont="1" applyBorder="1" applyAlignment="1">
      <alignment horizontal="left"/>
    </xf>
    <xf numFmtId="183" fontId="94" fillId="0" borderId="0" xfId="2683" applyNumberFormat="1" applyFont="1" applyBorder="1" applyAlignment="1">
      <alignment horizontal="right" indent="2"/>
    </xf>
    <xf numFmtId="0" fontId="68" fillId="0" borderId="0" xfId="2666" applyFont="1" applyBorder="1"/>
    <xf numFmtId="0" fontId="68" fillId="0" borderId="0" xfId="2666" applyFont="1" applyFill="1" applyBorder="1" applyAlignment="1">
      <alignment horizontal="left" indent="1"/>
    </xf>
    <xf numFmtId="0" fontId="68" fillId="0" borderId="0" xfId="2681" applyFont="1" applyFill="1"/>
    <xf numFmtId="0" fontId="68" fillId="0" borderId="1" xfId="2681" applyNumberFormat="1" applyFont="1" applyBorder="1" applyAlignment="1">
      <alignment horizontal="center" vertical="center" wrapText="1"/>
    </xf>
    <xf numFmtId="0" fontId="89" fillId="0" borderId="0" xfId="2669" applyNumberFormat="1" applyFont="1" applyFill="1" applyBorder="1"/>
    <xf numFmtId="0" fontId="68" fillId="0" borderId="0" xfId="2669" applyFont="1" applyFill="1" applyBorder="1"/>
    <xf numFmtId="1" fontId="68" fillId="0" borderId="0" xfId="2683" applyNumberFormat="1" applyFont="1" applyBorder="1" applyAlignment="1">
      <alignment horizontal="right" indent="1"/>
    </xf>
    <xf numFmtId="1" fontId="94" fillId="0" borderId="0" xfId="2683" applyNumberFormat="1" applyFont="1" applyBorder="1" applyAlignment="1">
      <alignment horizontal="right" indent="1"/>
    </xf>
    <xf numFmtId="0" fontId="68" fillId="0" borderId="0" xfId="2686" applyFont="1" applyFill="1"/>
    <xf numFmtId="0" fontId="89" fillId="0" borderId="0" xfId="2669" applyFont="1" applyFill="1" applyBorder="1"/>
    <xf numFmtId="1" fontId="68" fillId="0" borderId="0" xfId="2681" applyNumberFormat="1" applyFont="1" applyFill="1" applyAlignment="1">
      <alignment horizontal="right" indent="1"/>
    </xf>
    <xf numFmtId="183" fontId="68" fillId="0" borderId="0" xfId="2681" applyNumberFormat="1" applyFont="1" applyAlignment="1">
      <alignment horizontal="right" indent="2"/>
    </xf>
    <xf numFmtId="0" fontId="68" fillId="0" borderId="0" xfId="2538" applyFont="1" applyFill="1" applyBorder="1" applyAlignment="1">
      <alignment horizontal="left" indent="1"/>
    </xf>
    <xf numFmtId="183" fontId="68" fillId="0" borderId="0" xfId="2681" applyNumberFormat="1" applyFont="1" applyFill="1" applyBorder="1" applyAlignment="1">
      <alignment horizontal="right" indent="1"/>
    </xf>
    <xf numFmtId="1" fontId="68" fillId="0" borderId="0" xfId="2681" applyNumberFormat="1" applyFont="1" applyFill="1" applyBorder="1" applyAlignment="1">
      <alignment horizontal="right" indent="1"/>
    </xf>
    <xf numFmtId="0" fontId="68" fillId="0" borderId="0" xfId="0" applyFont="1" applyBorder="1" applyAlignment="1">
      <alignment wrapText="1"/>
    </xf>
    <xf numFmtId="0" fontId="68" fillId="0" borderId="0" xfId="0" quotePrefix="1" applyFont="1" applyBorder="1" applyAlignment="1">
      <alignment wrapText="1"/>
    </xf>
    <xf numFmtId="0" fontId="89" fillId="0" borderId="0" xfId="2675" applyFont="1" applyBorder="1" applyAlignment="1"/>
    <xf numFmtId="0" fontId="68" fillId="0" borderId="0" xfId="2669" applyFont="1" applyFill="1" applyBorder="1" applyAlignment="1"/>
    <xf numFmtId="0" fontId="68" fillId="0" borderId="0" xfId="2673" applyFont="1" applyFill="1" applyBorder="1" applyAlignment="1"/>
    <xf numFmtId="0" fontId="68" fillId="0" borderId="0" xfId="2681" applyFont="1" applyAlignment="1">
      <alignment vertical="center"/>
    </xf>
    <xf numFmtId="0" fontId="89" fillId="0" borderId="0" xfId="2672" applyFont="1" applyBorder="1" applyAlignment="1"/>
    <xf numFmtId="0" fontId="89" fillId="0" borderId="0" xfId="2666" applyFont="1" applyBorder="1" applyAlignment="1">
      <alignment horizontal="left"/>
    </xf>
    <xf numFmtId="0" fontId="89" fillId="0" borderId="0" xfId="2672" applyFont="1" applyBorder="1" applyAlignment="1">
      <alignment horizontal="center"/>
    </xf>
    <xf numFmtId="0" fontId="68" fillId="0" borderId="0" xfId="2672" applyFont="1" applyBorder="1"/>
    <xf numFmtId="0" fontId="92" fillId="0" borderId="0" xfId="0" applyFont="1" applyBorder="1" applyAlignment="1">
      <alignment wrapText="1"/>
    </xf>
    <xf numFmtId="0" fontId="68" fillId="0" borderId="1" xfId="2672" applyFont="1" applyBorder="1"/>
    <xf numFmtId="0" fontId="90" fillId="0" borderId="0" xfId="2672" applyFont="1" applyBorder="1" applyAlignment="1">
      <alignment horizontal="right"/>
    </xf>
    <xf numFmtId="0" fontId="68" fillId="0" borderId="0" xfId="2672" applyFont="1" applyBorder="1" applyAlignment="1"/>
    <xf numFmtId="0" fontId="92" fillId="0" borderId="2" xfId="0" applyFont="1" applyBorder="1" applyAlignment="1">
      <alignment horizontal="center" vertical="center" wrapText="1"/>
    </xf>
    <xf numFmtId="183" fontId="68" fillId="0" borderId="0" xfId="2672" applyNumberFormat="1" applyFont="1" applyBorder="1" applyAlignment="1">
      <alignment horizontal="right" indent="1"/>
    </xf>
    <xf numFmtId="183" fontId="68" fillId="0" borderId="0" xfId="2672" applyNumberFormat="1" applyFont="1" applyBorder="1" applyAlignment="1">
      <alignment horizontal="right" indent="3"/>
    </xf>
    <xf numFmtId="0" fontId="92" fillId="0" borderId="0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0" fontId="90" fillId="0" borderId="0" xfId="2672" applyFont="1" applyBorder="1" applyAlignment="1"/>
    <xf numFmtId="0" fontId="90" fillId="0" borderId="0" xfId="2672" quotePrefix="1" applyFont="1" applyBorder="1" applyAlignment="1">
      <alignment horizontal="left"/>
    </xf>
    <xf numFmtId="0" fontId="68" fillId="0" borderId="0" xfId="2672" applyFont="1" applyBorder="1" applyAlignment="1">
      <alignment horizontal="left"/>
    </xf>
    <xf numFmtId="1" fontId="68" fillId="0" borderId="0" xfId="2667" applyNumberFormat="1" applyFont="1" applyAlignment="1">
      <alignment horizontal="right"/>
    </xf>
    <xf numFmtId="2" fontId="68" fillId="0" borderId="0" xfId="0" applyNumberFormat="1" applyFont="1" applyBorder="1" applyAlignment="1"/>
    <xf numFmtId="2" fontId="68" fillId="0" borderId="0" xfId="0" applyNumberFormat="1" applyFont="1" applyBorder="1" applyAlignment="1">
      <alignment wrapText="1"/>
    </xf>
    <xf numFmtId="0" fontId="68" fillId="0" borderId="0" xfId="0" applyFont="1" applyBorder="1" applyAlignment="1"/>
    <xf numFmtId="0" fontId="89" fillId="0" borderId="0" xfId="2672" applyFont="1" applyBorder="1"/>
    <xf numFmtId="0" fontId="68" fillId="0" borderId="0" xfId="2670" applyFont="1" applyBorder="1"/>
    <xf numFmtId="0" fontId="68" fillId="0" borderId="0" xfId="2680" applyFont="1"/>
    <xf numFmtId="0" fontId="68" fillId="0" borderId="2" xfId="2670" applyFont="1" applyBorder="1"/>
    <xf numFmtId="0" fontId="89" fillId="0" borderId="0" xfId="2670" applyFont="1" applyBorder="1" applyAlignment="1">
      <alignment horizontal="left"/>
    </xf>
    <xf numFmtId="0" fontId="90" fillId="0" borderId="0" xfId="2670" applyFont="1" applyBorder="1" applyAlignment="1">
      <alignment horizontal="right"/>
    </xf>
    <xf numFmtId="0" fontId="68" fillId="0" borderId="0" xfId="2670" applyNumberFormat="1" applyFont="1" applyBorder="1" applyAlignment="1">
      <alignment horizontal="center" vertical="center"/>
    </xf>
    <xf numFmtId="0" fontId="68" fillId="0" borderId="0" xfId="2670" quotePrefix="1" applyNumberFormat="1" applyFont="1" applyBorder="1" applyAlignment="1">
      <alignment horizontal="center" vertical="center"/>
    </xf>
    <xf numFmtId="0" fontId="68" fillId="0" borderId="0" xfId="2670" applyFont="1" applyBorder="1" applyAlignment="1">
      <alignment vertical="center"/>
    </xf>
    <xf numFmtId="0" fontId="68" fillId="0" borderId="0" xfId="2670" applyFont="1" applyBorder="1" applyAlignment="1">
      <alignment horizontal="center" vertical="center"/>
    </xf>
    <xf numFmtId="0" fontId="68" fillId="0" borderId="1" xfId="2680" applyFont="1" applyBorder="1" applyAlignment="1">
      <alignment vertical="center"/>
    </xf>
    <xf numFmtId="0" fontId="68" fillId="0" borderId="1" xfId="2680" applyFont="1" applyBorder="1" applyAlignment="1">
      <alignment horizontal="right" vertical="center"/>
    </xf>
    <xf numFmtId="2" fontId="68" fillId="0" borderId="0" xfId="2680" applyNumberFormat="1" applyFont="1"/>
    <xf numFmtId="2" fontId="68" fillId="0" borderId="0" xfId="2680" applyNumberFormat="1" applyFont="1" applyAlignment="1">
      <alignment horizontal="right" indent="1"/>
    </xf>
    <xf numFmtId="0" fontId="68" fillId="0" borderId="0" xfId="2670" applyFont="1" applyBorder="1" applyAlignment="1"/>
    <xf numFmtId="0" fontId="95" fillId="0" borderId="0" xfId="2670" applyFont="1" applyBorder="1" applyAlignment="1"/>
    <xf numFmtId="2" fontId="89" fillId="0" borderId="0" xfId="2674" applyNumberFormat="1" applyFont="1" applyBorder="1" applyAlignment="1">
      <alignment horizontal="right"/>
    </xf>
    <xf numFmtId="183" fontId="89" fillId="0" borderId="0" xfId="2670" applyNumberFormat="1" applyFont="1" applyBorder="1" applyAlignment="1">
      <alignment horizontal="center"/>
    </xf>
    <xf numFmtId="0" fontId="89" fillId="0" borderId="0" xfId="2325" applyNumberFormat="1" applyFont="1" applyFill="1" applyBorder="1" applyAlignment="1"/>
    <xf numFmtId="0" fontId="68" fillId="0" borderId="0" xfId="2325" applyFont="1" applyFill="1"/>
    <xf numFmtId="0" fontId="68" fillId="0" borderId="1" xfId="2325" applyFont="1" applyFill="1" applyBorder="1"/>
    <xf numFmtId="0" fontId="89" fillId="0" borderId="0" xfId="2325" applyFont="1" applyFill="1"/>
    <xf numFmtId="0" fontId="68" fillId="0" borderId="0" xfId="2325" applyFont="1" applyFill="1" applyAlignment="1">
      <alignment horizontal="left"/>
    </xf>
    <xf numFmtId="0" fontId="68" fillId="0" borderId="0" xfId="2325" applyNumberFormat="1" applyFont="1" applyFill="1" applyBorder="1" applyAlignment="1"/>
    <xf numFmtId="0" fontId="92" fillId="0" borderId="0" xfId="2684" applyFont="1"/>
    <xf numFmtId="0" fontId="89" fillId="0" borderId="0" xfId="2679" applyNumberFormat="1" applyFont="1" applyBorder="1" applyAlignment="1">
      <alignment horizontal="left"/>
    </xf>
    <xf numFmtId="0" fontId="68" fillId="0" borderId="0" xfId="2679" applyFont="1" applyBorder="1" applyAlignment="1">
      <alignment horizontal="left"/>
    </xf>
    <xf numFmtId="0" fontId="68" fillId="0" borderId="0" xfId="2679" applyFont="1" applyBorder="1"/>
    <xf numFmtId="0" fontId="68" fillId="0" borderId="0" xfId="2679" applyFont="1" applyBorder="1" applyAlignment="1">
      <alignment horizontal="center"/>
    </xf>
    <xf numFmtId="0" fontId="90" fillId="0" borderId="0" xfId="2679" applyNumberFormat="1" applyFont="1" applyBorder="1" applyAlignment="1">
      <alignment horizontal="right"/>
    </xf>
    <xf numFmtId="0" fontId="68" fillId="0" borderId="2" xfId="2679" applyFont="1" applyBorder="1" applyAlignment="1">
      <alignment vertical="center" wrapText="1"/>
    </xf>
    <xf numFmtId="0" fontId="68" fillId="0" borderId="0" xfId="2679" applyFont="1" applyBorder="1" applyAlignment="1">
      <alignment vertical="center" wrapText="1"/>
    </xf>
    <xf numFmtId="0" fontId="68" fillId="0" borderId="0" xfId="2679" applyFont="1" applyBorder="1" applyAlignment="1">
      <alignment horizontal="center" vertical="top" wrapText="1"/>
    </xf>
    <xf numFmtId="1" fontId="68" fillId="0" borderId="0" xfId="2676" applyNumberFormat="1" applyFont="1" applyFill="1" applyBorder="1" applyAlignment="1">
      <alignment horizontal="center" vertical="top" wrapText="1"/>
    </xf>
    <xf numFmtId="0" fontId="68" fillId="0" borderId="0" xfId="2672" applyFont="1" applyBorder="1" applyAlignment="1">
      <alignment horizontal="center" vertical="top" wrapText="1"/>
    </xf>
    <xf numFmtId="183" fontId="89" fillId="0" borderId="0" xfId="2679" applyNumberFormat="1" applyFont="1" applyBorder="1" applyAlignment="1"/>
    <xf numFmtId="183" fontId="89" fillId="0" borderId="0" xfId="2679" applyNumberFormat="1" applyFont="1" applyBorder="1" applyAlignment="1">
      <alignment horizontal="right" indent="1"/>
    </xf>
    <xf numFmtId="0" fontId="68" fillId="0" borderId="0" xfId="2678" applyFont="1" applyBorder="1" applyAlignment="1">
      <alignment horizontal="left"/>
    </xf>
    <xf numFmtId="0" fontId="92" fillId="0" borderId="0" xfId="2684" applyFont="1" applyFill="1"/>
    <xf numFmtId="0" fontId="92" fillId="0" borderId="0" xfId="2436" applyFont="1"/>
    <xf numFmtId="49" fontId="92" fillId="0" borderId="0" xfId="0" applyNumberFormat="1" applyFont="1" applyFill="1" applyBorder="1" applyAlignment="1">
      <alignment horizontal="left" wrapText="1" indent="1"/>
    </xf>
    <xf numFmtId="4" fontId="68" fillId="0" borderId="0" xfId="2681" applyNumberFormat="1" applyFont="1"/>
    <xf numFmtId="2" fontId="89" fillId="0" borderId="0" xfId="2662" applyNumberFormat="1" applyFont="1" applyFill="1" applyBorder="1" applyAlignment="1">
      <alignment horizontal="right" indent="2"/>
    </xf>
    <xf numFmtId="2" fontId="89" fillId="0" borderId="0" xfId="2663" applyNumberFormat="1" applyFont="1" applyFill="1" applyBorder="1" applyAlignment="1">
      <alignment horizontal="right" indent="1"/>
    </xf>
    <xf numFmtId="2" fontId="68" fillId="0" borderId="0" xfId="2663" applyNumberFormat="1" applyFont="1" applyFill="1" applyBorder="1" applyAlignment="1">
      <alignment horizontal="right" indent="1"/>
    </xf>
    <xf numFmtId="4" fontId="68" fillId="0" borderId="0" xfId="2663" applyNumberFormat="1" applyFont="1" applyFill="1" applyBorder="1" applyAlignment="1">
      <alignment horizontal="right" indent="2"/>
    </xf>
    <xf numFmtId="2" fontId="68" fillId="0" borderId="0" xfId="2662" applyNumberFormat="1" applyFont="1" applyFill="1" applyBorder="1" applyAlignment="1">
      <alignment horizontal="right" indent="2"/>
    </xf>
    <xf numFmtId="3" fontId="68" fillId="0" borderId="0" xfId="2409" applyNumberFormat="1" applyFont="1" applyFill="1" applyAlignment="1">
      <alignment horizontal="right" indent="2"/>
    </xf>
    <xf numFmtId="3" fontId="89" fillId="0" borderId="0" xfId="2687" applyNumberFormat="1" applyFont="1" applyFill="1" applyBorder="1" applyAlignment="1">
      <alignment horizontal="right" indent="2"/>
    </xf>
    <xf numFmtId="3" fontId="68" fillId="0" borderId="0" xfId="2683" applyNumberFormat="1" applyFont="1" applyBorder="1" applyAlignment="1">
      <alignment horizontal="right"/>
    </xf>
    <xf numFmtId="3" fontId="68" fillId="0" borderId="0" xfId="2672" applyNumberFormat="1" applyFont="1" applyBorder="1" applyAlignment="1"/>
    <xf numFmtId="3" fontId="68" fillId="0" borderId="0" xfId="2672" applyNumberFormat="1" applyFont="1" applyBorder="1"/>
    <xf numFmtId="4" fontId="68" fillId="0" borderId="0" xfId="2672" applyNumberFormat="1" applyFont="1" applyBorder="1" applyAlignment="1">
      <alignment horizontal="right" indent="2"/>
    </xf>
    <xf numFmtId="3" fontId="93" fillId="0" borderId="0" xfId="0" applyNumberFormat="1" applyFont="1" applyAlignment="1">
      <alignment wrapText="1"/>
    </xf>
    <xf numFmtId="4" fontId="89" fillId="0" borderId="0" xfId="2672" applyNumberFormat="1" applyFont="1" applyBorder="1" applyAlignment="1">
      <alignment horizontal="right" indent="2"/>
    </xf>
    <xf numFmtId="3" fontId="93" fillId="0" borderId="0" xfId="0" applyNumberFormat="1" applyFont="1"/>
    <xf numFmtId="3" fontId="89" fillId="0" borderId="0" xfId="2672" applyNumberFormat="1" applyFont="1" applyBorder="1"/>
    <xf numFmtId="3" fontId="93" fillId="0" borderId="0" xfId="0" applyNumberFormat="1" applyFont="1" applyAlignment="1">
      <alignment horizontal="right" indent="1"/>
    </xf>
    <xf numFmtId="3" fontId="68" fillId="0" borderId="0" xfId="2672" applyNumberFormat="1" applyFont="1" applyBorder="1" applyAlignment="1">
      <alignment horizontal="right" indent="1"/>
    </xf>
    <xf numFmtId="3" fontId="89" fillId="0" borderId="0" xfId="2672" applyNumberFormat="1" applyFont="1" applyBorder="1" applyAlignment="1">
      <alignment horizontal="right" indent="1"/>
    </xf>
    <xf numFmtId="0" fontId="68" fillId="0" borderId="0" xfId="2672" applyFont="1" applyBorder="1" applyAlignment="1">
      <alignment horizontal="right" indent="1"/>
    </xf>
    <xf numFmtId="4" fontId="68" fillId="0" borderId="0" xfId="2672" applyNumberFormat="1" applyFont="1" applyBorder="1" applyAlignment="1">
      <alignment horizontal="left" indent="3"/>
    </xf>
    <xf numFmtId="4" fontId="89" fillId="0" borderId="0" xfId="2672" applyNumberFormat="1" applyFont="1" applyBorder="1" applyAlignment="1">
      <alignment horizontal="left" indent="3"/>
    </xf>
    <xf numFmtId="3" fontId="68" fillId="0" borderId="0" xfId="2325" applyNumberFormat="1" applyFont="1" applyFill="1"/>
    <xf numFmtId="4" fontId="68" fillId="0" borderId="0" xfId="2325" applyNumberFormat="1" applyFont="1" applyFill="1"/>
    <xf numFmtId="3" fontId="89" fillId="0" borderId="0" xfId="2325" applyNumberFormat="1" applyFont="1" applyFill="1"/>
    <xf numFmtId="3" fontId="68" fillId="0" borderId="0" xfId="2325" applyNumberFormat="1" applyFont="1" applyFill="1" applyAlignment="1">
      <alignment horizontal="right"/>
    </xf>
    <xf numFmtId="0" fontId="89" fillId="0" borderId="0" xfId="2325" applyFont="1" applyFill="1" applyAlignment="1">
      <alignment horizontal="left"/>
    </xf>
    <xf numFmtId="4" fontId="89" fillId="0" borderId="0" xfId="2325" applyNumberFormat="1" applyFont="1" applyFill="1" applyAlignment="1">
      <alignment horizontal="right" indent="1"/>
    </xf>
    <xf numFmtId="4" fontId="68" fillId="0" borderId="0" xfId="2325" applyNumberFormat="1" applyFont="1" applyFill="1" applyAlignment="1">
      <alignment horizontal="right" indent="1"/>
    </xf>
    <xf numFmtId="4" fontId="89" fillId="0" borderId="0" xfId="2325" applyNumberFormat="1" applyFont="1" applyFill="1" applyAlignment="1">
      <alignment horizontal="right" indent="2"/>
    </xf>
    <xf numFmtId="4" fontId="68" fillId="0" borderId="0" xfId="2325" applyNumberFormat="1" applyFont="1" applyFill="1" applyAlignment="1">
      <alignment horizontal="right" indent="2"/>
    </xf>
    <xf numFmtId="3" fontId="68" fillId="0" borderId="0" xfId="2679" applyNumberFormat="1" applyFont="1" applyBorder="1"/>
    <xf numFmtId="4" fontId="68" fillId="0" borderId="0" xfId="2679" applyNumberFormat="1" applyFont="1" applyBorder="1"/>
    <xf numFmtId="4" fontId="89" fillId="0" borderId="0" xfId="2679" applyNumberFormat="1" applyFont="1" applyBorder="1" applyAlignment="1">
      <alignment horizontal="right" indent="3"/>
    </xf>
    <xf numFmtId="4" fontId="68" fillId="0" borderId="0" xfId="2679" applyNumberFormat="1" applyFont="1" applyBorder="1" applyAlignment="1">
      <alignment horizontal="right" indent="3"/>
    </xf>
    <xf numFmtId="0" fontId="68" fillId="0" borderId="0" xfId="2680" applyFont="1" applyBorder="1" applyAlignment="1"/>
    <xf numFmtId="2" fontId="68" fillId="0" borderId="0" xfId="2680" applyNumberFormat="1" applyFont="1" applyBorder="1" applyAlignment="1"/>
    <xf numFmtId="2" fontId="68" fillId="0" borderId="0" xfId="2680" applyNumberFormat="1" applyFont="1" applyBorder="1" applyAlignment="1">
      <alignment horizontal="right"/>
    </xf>
    <xf numFmtId="2" fontId="68" fillId="0" borderId="0" xfId="2664" applyNumberFormat="1" applyFont="1" applyFill="1" applyBorder="1"/>
    <xf numFmtId="49" fontId="93" fillId="0" borderId="0" xfId="0" applyNumberFormat="1" applyFont="1" applyBorder="1" applyAlignment="1">
      <alignment wrapText="1"/>
    </xf>
    <xf numFmtId="49" fontId="92" fillId="0" borderId="0" xfId="0" applyNumberFormat="1" applyFont="1" applyBorder="1" applyAlignment="1">
      <alignment horizontal="left" wrapText="1" indent="1"/>
    </xf>
    <xf numFmtId="3" fontId="89" fillId="0" borderId="0" xfId="2683" applyNumberFormat="1" applyFont="1" applyBorder="1" applyAlignment="1"/>
    <xf numFmtId="3" fontId="68" fillId="0" borderId="0" xfId="2683" applyNumberFormat="1" applyFont="1" applyBorder="1" applyAlignment="1"/>
    <xf numFmtId="3" fontId="94" fillId="0" borderId="0" xfId="2683" applyNumberFormat="1" applyFont="1" applyBorder="1" applyAlignment="1"/>
    <xf numFmtId="3" fontId="96" fillId="0" borderId="0" xfId="2683" applyNumberFormat="1" applyFont="1" applyBorder="1" applyAlignment="1"/>
    <xf numFmtId="3" fontId="95" fillId="0" borderId="0" xfId="2683" applyNumberFormat="1" applyFont="1" applyBorder="1" applyAlignment="1">
      <alignment horizontal="right"/>
    </xf>
    <xf numFmtId="0" fontId="90" fillId="0" borderId="0" xfId="2325" applyFont="1" applyFill="1"/>
    <xf numFmtId="2" fontId="68" fillId="0" borderId="0" xfId="2663" applyNumberFormat="1" applyFont="1" applyFill="1"/>
    <xf numFmtId="3" fontId="89" fillId="0" borderId="0" xfId="2679" applyNumberFormat="1" applyFont="1" applyBorder="1" applyAlignment="1">
      <alignment horizontal="right"/>
    </xf>
    <xf numFmtId="3" fontId="68" fillId="0" borderId="0" xfId="2679" applyNumberFormat="1" applyFont="1" applyBorder="1" applyAlignment="1">
      <alignment horizontal="right"/>
    </xf>
    <xf numFmtId="4" fontId="68" fillId="0" borderId="0" xfId="2680" applyNumberFormat="1" applyFont="1"/>
    <xf numFmtId="4" fontId="68" fillId="0" borderId="0" xfId="2680" applyNumberFormat="1" applyFont="1" applyBorder="1" applyAlignment="1"/>
    <xf numFmtId="4" fontId="95" fillId="0" borderId="0" xfId="2680" applyNumberFormat="1" applyFont="1" applyFill="1" applyBorder="1" applyAlignment="1"/>
    <xf numFmtId="4" fontId="95" fillId="0" borderId="0" xfId="2680" applyNumberFormat="1" applyFont="1"/>
    <xf numFmtId="2" fontId="89" fillId="0" borderId="0" xfId="2680" applyNumberFormat="1" applyFont="1"/>
    <xf numFmtId="2" fontId="68" fillId="0" borderId="0" xfId="2680" applyNumberFormat="1" applyFont="1" applyAlignment="1">
      <alignment horizontal="right" indent="2"/>
    </xf>
    <xf numFmtId="2" fontId="95" fillId="0" borderId="0" xfId="2680" applyNumberFormat="1" applyFont="1" applyAlignment="1">
      <alignment horizontal="right" indent="2"/>
    </xf>
    <xf numFmtId="2" fontId="89" fillId="0" borderId="0" xfId="2680" applyNumberFormat="1" applyFont="1" applyAlignment="1">
      <alignment horizontal="right" indent="2"/>
    </xf>
    <xf numFmtId="0" fontId="91" fillId="0" borderId="0" xfId="2663" applyNumberFormat="1" applyFont="1" applyFill="1" applyAlignment="1">
      <alignment horizontal="center" wrapText="1"/>
    </xf>
    <xf numFmtId="2" fontId="68" fillId="0" borderId="0" xfId="0" applyNumberFormat="1" applyFont="1" applyBorder="1" applyAlignment="1">
      <alignment horizontal="left" wrapText="1" indent="1"/>
    </xf>
    <xf numFmtId="2" fontId="89" fillId="0" borderId="0" xfId="0" applyNumberFormat="1" applyFont="1" applyBorder="1" applyAlignment="1">
      <alignment horizontal="left"/>
    </xf>
    <xf numFmtId="0" fontId="90" fillId="0" borderId="1" xfId="2681" applyNumberFormat="1" applyFont="1" applyBorder="1" applyAlignment="1">
      <alignment horizontal="right"/>
    </xf>
    <xf numFmtId="0" fontId="95" fillId="0" borderId="0" xfId="0" applyFont="1" applyBorder="1" applyAlignment="1">
      <alignment horizontal="left" wrapText="1" indent="1"/>
    </xf>
    <xf numFmtId="0" fontId="89" fillId="0" borderId="0" xfId="2325" applyFont="1" applyFill="1" applyBorder="1"/>
    <xf numFmtId="0" fontId="68" fillId="0" borderId="0" xfId="2325" applyFont="1" applyFill="1" applyBorder="1"/>
    <xf numFmtId="0" fontId="68" fillId="0" borderId="0" xfId="2325" applyFont="1" applyBorder="1" applyAlignment="1">
      <alignment horizontal="center" vertical="center" wrapText="1"/>
    </xf>
    <xf numFmtId="0" fontId="68" fillId="0" borderId="0" xfId="2325" applyFont="1" applyFill="1" applyBorder="1" applyAlignment="1">
      <alignment horizontal="center" vertical="center"/>
    </xf>
    <xf numFmtId="0" fontId="68" fillId="0" borderId="0" xfId="2325" applyFont="1" applyFill="1" applyBorder="1" applyAlignment="1">
      <alignment horizontal="left" indent="1"/>
    </xf>
    <xf numFmtId="0" fontId="68" fillId="0" borderId="0" xfId="2325" applyFont="1" applyFill="1" applyBorder="1" applyAlignment="1">
      <alignment horizontal="left" indent="2"/>
    </xf>
    <xf numFmtId="0" fontId="68" fillId="0" borderId="0" xfId="2705" applyNumberFormat="1" applyFont="1" applyFill="1" applyBorder="1" applyAlignment="1"/>
    <xf numFmtId="0" fontId="68" fillId="0" borderId="0" xfId="2705" applyNumberFormat="1" applyFont="1" applyFill="1" applyBorder="1" applyAlignment="1">
      <alignment horizontal="left" wrapText="1" indent="1"/>
    </xf>
    <xf numFmtId="0" fontId="89" fillId="0" borderId="0" xfId="2678" applyNumberFormat="1" applyFont="1" applyBorder="1" applyAlignment="1">
      <alignment horizontal="left" wrapText="1"/>
    </xf>
    <xf numFmtId="3" fontId="89" fillId="0" borderId="0" xfId="2325" applyNumberFormat="1" applyFont="1" applyFill="1" applyAlignment="1">
      <alignment horizontal="right"/>
    </xf>
    <xf numFmtId="4" fontId="68" fillId="0" borderId="0" xfId="2679" applyNumberFormat="1" applyFont="1" applyBorder="1" applyAlignment="1">
      <alignment horizontal="right" indent="1"/>
    </xf>
    <xf numFmtId="4" fontId="89" fillId="0" borderId="0" xfId="2679" applyNumberFormat="1" applyFont="1" applyBorder="1" applyAlignment="1">
      <alignment horizontal="right" indent="1"/>
    </xf>
    <xf numFmtId="3" fontId="68" fillId="0" borderId="0" xfId="2663" applyNumberFormat="1" applyFont="1" applyFill="1" applyBorder="1" applyAlignment="1">
      <alignment horizontal="right" indent="1"/>
    </xf>
    <xf numFmtId="0" fontId="98" fillId="0" borderId="0" xfId="2664" applyNumberFormat="1" applyFont="1" applyFill="1" applyBorder="1" applyAlignment="1">
      <alignment horizontal="center"/>
    </xf>
    <xf numFmtId="3" fontId="89" fillId="0" borderId="0" xfId="2409" applyNumberFormat="1" applyFont="1" applyFill="1" applyAlignment="1">
      <alignment horizontal="right" indent="2"/>
    </xf>
    <xf numFmtId="3" fontId="68" fillId="0" borderId="0" xfId="2687" applyNumberFormat="1" applyFont="1" applyFill="1" applyBorder="1" applyAlignment="1">
      <alignment horizontal="right" indent="2"/>
    </xf>
    <xf numFmtId="4" fontId="89" fillId="0" borderId="0" xfId="2687" applyNumberFormat="1" applyFont="1" applyFill="1" applyBorder="1" applyAlignment="1">
      <alignment horizontal="right" indent="2"/>
    </xf>
    <xf numFmtId="2" fontId="68" fillId="0" borderId="0" xfId="2409" applyNumberFormat="1" applyFont="1" applyFill="1"/>
    <xf numFmtId="4" fontId="68" fillId="0" borderId="0" xfId="2672" applyNumberFormat="1" applyFont="1" applyBorder="1" applyAlignment="1"/>
    <xf numFmtId="0" fontId="89" fillId="0" borderId="0" xfId="2678" applyNumberFormat="1" applyFont="1" applyBorder="1" applyAlignment="1">
      <alignment horizontal="left"/>
    </xf>
    <xf numFmtId="3" fontId="89" fillId="0" borderId="0" xfId="2679" applyNumberFormat="1" applyFont="1" applyFill="1" applyBorder="1" applyAlignment="1">
      <alignment horizontal="right"/>
    </xf>
    <xf numFmtId="4" fontId="89" fillId="0" borderId="0" xfId="2679" applyNumberFormat="1" applyFont="1" applyFill="1" applyBorder="1" applyAlignment="1">
      <alignment horizontal="right" indent="1"/>
    </xf>
    <xf numFmtId="4" fontId="89" fillId="0" borderId="0" xfId="2679" applyNumberFormat="1" applyFont="1" applyFill="1" applyBorder="1" applyAlignment="1">
      <alignment horizontal="right" indent="3"/>
    </xf>
    <xf numFmtId="4" fontId="92" fillId="0" borderId="0" xfId="2684" applyNumberFormat="1" applyFont="1" applyFill="1"/>
    <xf numFmtId="0" fontId="68" fillId="0" borderId="0" xfId="2681" applyFont="1" applyAlignment="1">
      <alignment horizontal="center"/>
    </xf>
    <xf numFmtId="0" fontId="68" fillId="0" borderId="0" xfId="2325" applyFont="1" applyFill="1" applyBorder="1" applyAlignment="1">
      <alignment horizontal="right"/>
    </xf>
    <xf numFmtId="3" fontId="68" fillId="0" borderId="0" xfId="2325" applyNumberFormat="1" applyFont="1" applyFill="1" applyBorder="1"/>
    <xf numFmtId="3" fontId="68" fillId="0" borderId="0" xfId="2325" applyNumberFormat="1" applyFont="1" applyFill="1" applyBorder="1" applyAlignment="1">
      <alignment horizontal="right" indent="2"/>
    </xf>
    <xf numFmtId="4" fontId="68" fillId="0" borderId="0" xfId="2325" applyNumberFormat="1" applyFont="1" applyFill="1" applyBorder="1" applyAlignment="1">
      <alignment horizontal="right" indent="2"/>
    </xf>
    <xf numFmtId="0" fontId="68" fillId="0" borderId="0" xfId="2325" applyFont="1" applyFill="1" applyBorder="1" applyAlignment="1">
      <alignment horizontal="right" indent="2"/>
    </xf>
    <xf numFmtId="2" fontId="89" fillId="0" borderId="0" xfId="2663" applyNumberFormat="1" applyFont="1" applyFill="1" applyAlignment="1">
      <alignment horizontal="center" vertical="center" wrapText="1"/>
    </xf>
    <xf numFmtId="4" fontId="68" fillId="0" borderId="0" xfId="2664" applyNumberFormat="1" applyFont="1" applyFill="1" applyBorder="1"/>
    <xf numFmtId="0" fontId="68" fillId="27" borderId="0" xfId="2664" applyFont="1" applyFill="1" applyBorder="1"/>
    <xf numFmtId="4" fontId="68" fillId="27" borderId="0" xfId="2664" applyNumberFormat="1" applyFont="1" applyFill="1" applyBorder="1"/>
    <xf numFmtId="2" fontId="68" fillId="0" borderId="0" xfId="2681" applyNumberFormat="1" applyFont="1"/>
    <xf numFmtId="4" fontId="68" fillId="0" borderId="0" xfId="2325" applyNumberFormat="1" applyFont="1" applyFill="1" applyBorder="1" applyAlignment="1">
      <alignment horizontal="right"/>
    </xf>
    <xf numFmtId="2" fontId="68" fillId="0" borderId="0" xfId="2672" applyNumberFormat="1" applyFont="1" applyBorder="1" applyAlignment="1">
      <alignment horizontal="right" indent="1"/>
    </xf>
    <xf numFmtId="4" fontId="89" fillId="0" borderId="0" xfId="2683" applyNumberFormat="1" applyFont="1" applyBorder="1" applyAlignment="1">
      <alignment horizontal="right" indent="2"/>
    </xf>
    <xf numFmtId="4" fontId="68" fillId="0" borderId="0" xfId="2683" applyNumberFormat="1" applyFont="1" applyBorder="1" applyAlignment="1">
      <alignment horizontal="right" indent="2"/>
    </xf>
    <xf numFmtId="3" fontId="95" fillId="0" borderId="0" xfId="2683" applyNumberFormat="1" applyFont="1" applyBorder="1" applyAlignment="1">
      <alignment horizontal="right" indent="2"/>
    </xf>
    <xf numFmtId="3" fontId="68" fillId="0" borderId="0" xfId="2683" applyNumberFormat="1" applyFont="1" applyBorder="1" applyAlignment="1">
      <alignment horizontal="right" indent="2"/>
    </xf>
    <xf numFmtId="3" fontId="68" fillId="0" borderId="0" xfId="2663" applyNumberFormat="1" applyFont="1" applyFill="1" applyBorder="1" applyAlignment="1"/>
    <xf numFmtId="4" fontId="89" fillId="0" borderId="0" xfId="2672" applyNumberFormat="1" applyFont="1" applyBorder="1" applyAlignment="1"/>
    <xf numFmtId="49" fontId="92" fillId="27" borderId="0" xfId="0" applyNumberFormat="1" applyFont="1" applyFill="1" applyBorder="1" applyAlignment="1">
      <alignment horizontal="left" wrapText="1" indent="1"/>
    </xf>
    <xf numFmtId="2" fontId="68" fillId="27" borderId="0" xfId="2663" applyNumberFormat="1" applyFont="1" applyFill="1" applyBorder="1" applyAlignment="1">
      <alignment horizontal="right" indent="1"/>
    </xf>
    <xf numFmtId="2" fontId="68" fillId="27" borderId="0" xfId="2663" applyNumberFormat="1" applyFont="1" applyFill="1"/>
    <xf numFmtId="0" fontId="68" fillId="27" borderId="0" xfId="2663" applyFont="1" applyFill="1"/>
    <xf numFmtId="49" fontId="92" fillId="28" borderId="0" xfId="0" applyNumberFormat="1" applyFont="1" applyFill="1" applyBorder="1" applyAlignment="1">
      <alignment horizontal="left" wrapText="1" indent="1"/>
    </xf>
    <xf numFmtId="2" fontId="68" fillId="28" borderId="0" xfId="2663" applyNumberFormat="1" applyFont="1" applyFill="1" applyBorder="1" applyAlignment="1">
      <alignment horizontal="right" indent="1"/>
    </xf>
    <xf numFmtId="2" fontId="68" fillId="28" borderId="0" xfId="2663" applyNumberFormat="1" applyFont="1" applyFill="1"/>
    <xf numFmtId="0" fontId="68" fillId="28" borderId="0" xfId="2663" applyFont="1" applyFill="1"/>
    <xf numFmtId="3" fontId="89" fillId="0" borderId="0" xfId="2672" applyNumberFormat="1" applyFont="1" applyBorder="1" applyAlignment="1"/>
    <xf numFmtId="2" fontId="68" fillId="0" borderId="0" xfId="2672" applyNumberFormat="1" applyFont="1" applyBorder="1" applyAlignment="1"/>
    <xf numFmtId="2" fontId="89" fillId="0" borderId="0" xfId="2672" applyNumberFormat="1" applyFont="1" applyBorder="1" applyAlignment="1"/>
    <xf numFmtId="4" fontId="89" fillId="0" borderId="0" xfId="2325" applyNumberFormat="1" applyFont="1" applyFill="1"/>
    <xf numFmtId="0" fontId="91" fillId="0" borderId="0" xfId="2662" applyNumberFormat="1" applyFont="1" applyFill="1" applyBorder="1" applyAlignment="1">
      <alignment horizontal="center"/>
    </xf>
    <xf numFmtId="0" fontId="91" fillId="0" borderId="0" xfId="2663" applyNumberFormat="1" applyFont="1" applyFill="1" applyAlignment="1">
      <alignment horizontal="center" wrapText="1"/>
    </xf>
    <xf numFmtId="0" fontId="91" fillId="0" borderId="0" xfId="2665" applyNumberFormat="1" applyFont="1" applyFill="1" applyBorder="1" applyAlignment="1">
      <alignment horizontal="center"/>
    </xf>
    <xf numFmtId="0" fontId="91" fillId="0" borderId="0" xfId="2666" applyFont="1" applyFill="1" applyBorder="1" applyAlignment="1">
      <alignment horizontal="center"/>
    </xf>
    <xf numFmtId="0" fontId="91" fillId="0" borderId="0" xfId="2677" applyNumberFormat="1" applyFont="1" applyBorder="1" applyAlignment="1">
      <alignment horizontal="center"/>
    </xf>
    <xf numFmtId="0" fontId="89" fillId="0" borderId="0" xfId="2672" applyFont="1" applyBorder="1" applyAlignment="1">
      <alignment horizontal="left"/>
    </xf>
    <xf numFmtId="0" fontId="91" fillId="0" borderId="0" xfId="2672" applyFont="1" applyBorder="1" applyAlignment="1">
      <alignment horizontal="center"/>
    </xf>
    <xf numFmtId="0" fontId="68" fillId="0" borderId="3" xfId="2670" applyNumberFormat="1" applyFont="1" applyBorder="1" applyAlignment="1">
      <alignment horizontal="center" vertical="center"/>
    </xf>
    <xf numFmtId="0" fontId="91" fillId="0" borderId="0" xfId="2680" applyFont="1" applyAlignment="1">
      <alignment horizontal="center"/>
    </xf>
    <xf numFmtId="0" fontId="91" fillId="0" borderId="0" xfId="2325" applyNumberFormat="1" applyFont="1" applyFill="1" applyBorder="1" applyAlignment="1">
      <alignment horizontal="center"/>
    </xf>
    <xf numFmtId="0" fontId="89" fillId="0" borderId="0" xfId="2678" applyNumberFormat="1" applyFont="1" applyBorder="1" applyAlignment="1">
      <alignment horizontal="left" wrapText="1"/>
    </xf>
    <xf numFmtId="0" fontId="91" fillId="0" borderId="0" xfId="2671" applyNumberFormat="1" applyFont="1" applyBorder="1" applyAlignment="1">
      <alignment horizontal="center"/>
    </xf>
    <xf numFmtId="0" fontId="91" fillId="0" borderId="0" xfId="2325" applyFont="1" applyFill="1" applyBorder="1" applyAlignment="1">
      <alignment horizontal="center"/>
    </xf>
  </cellXfs>
  <cellStyles count="2706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688"/>
    <cellStyle name="Comma 12" xfId="2210"/>
    <cellStyle name="Comma 13" xfId="2211"/>
    <cellStyle name="Comma 14" xfId="2212"/>
    <cellStyle name="Comma 15" xfId="2213"/>
    <cellStyle name="Comma 16" xfId="2214"/>
    <cellStyle name="Comma 17" xfId="2215"/>
    <cellStyle name="Comma 2" xfId="2216"/>
    <cellStyle name="Comma 2 2" xfId="2217"/>
    <cellStyle name="Comma 2 2 2" xfId="2218"/>
    <cellStyle name="Comma 2 2 3" xfId="2219"/>
    <cellStyle name="Comma 2 2 4" xfId="2220"/>
    <cellStyle name="Comma 2 2 5" xfId="2221"/>
    <cellStyle name="Comma 2 2 6" xfId="2689"/>
    <cellStyle name="Comma 2 3" xfId="2222"/>
    <cellStyle name="Comma 2 4" xfId="2223"/>
    <cellStyle name="Comma 2 5" xfId="2224"/>
    <cellStyle name="Comma 2 6" xfId="2225"/>
    <cellStyle name="Comma 2_CS TT TK" xfId="2226"/>
    <cellStyle name="Comma 3" xfId="2227"/>
    <cellStyle name="Comma 3 2" xfId="2228"/>
    <cellStyle name="Comma 3 2 2" xfId="2229"/>
    <cellStyle name="Comma 3 2 3" xfId="2230"/>
    <cellStyle name="Comma 3 2 4" xfId="2231"/>
    <cellStyle name="Comma 3 2 5" xfId="2232"/>
    <cellStyle name="Comma 3 2 5 2" xfId="2233"/>
    <cellStyle name="Comma 3 2 5 3" xfId="2234"/>
    <cellStyle name="Comma 3 2 6" xfId="2235"/>
    <cellStyle name="Comma 3 2 7" xfId="2236"/>
    <cellStyle name="Comma 3 3" xfId="2237"/>
    <cellStyle name="Comma 3 3 2" xfId="2238"/>
    <cellStyle name="Comma 3 3 3" xfId="2239"/>
    <cellStyle name="Comma 3 4" xfId="2240"/>
    <cellStyle name="Comma 3 5" xfId="2241"/>
    <cellStyle name="Comma 3 6" xfId="2242"/>
    <cellStyle name="Comma 3_CS TT TK" xfId="2243"/>
    <cellStyle name="Comma 4" xfId="2244"/>
    <cellStyle name="Comma 4 2" xfId="2245"/>
    <cellStyle name="Comma 4 3" xfId="2246"/>
    <cellStyle name="Comma 4 4" xfId="2247"/>
    <cellStyle name="Comma 4 5" xfId="2248"/>
    <cellStyle name="Comma 4_Xl0000115" xfId="2249"/>
    <cellStyle name="Comma 5" xfId="2250"/>
    <cellStyle name="Comma 5 2" xfId="2251"/>
    <cellStyle name="Comma 5 2 2" xfId="2252"/>
    <cellStyle name="Comma 5 3" xfId="2253"/>
    <cellStyle name="Comma 5_Xl0000108" xfId="2254"/>
    <cellStyle name="Comma 6" xfId="2255"/>
    <cellStyle name="Comma 6 2" xfId="2256"/>
    <cellStyle name="Comma 6 3" xfId="2257"/>
    <cellStyle name="Comma 6_Xl0000115" xfId="2258"/>
    <cellStyle name="Comma 7" xfId="2259"/>
    <cellStyle name="Comma 7 2" xfId="2260"/>
    <cellStyle name="Comma 7 3" xfId="2261"/>
    <cellStyle name="Comma 8" xfId="2262"/>
    <cellStyle name="Comma 8 2" xfId="2263"/>
    <cellStyle name="Comma 8 3" xfId="2264"/>
    <cellStyle name="Comma 9" xfId="2265"/>
    <cellStyle name="Comma 9 2" xfId="2266"/>
    <cellStyle name="Comma 9 3" xfId="2267"/>
    <cellStyle name="comma zerodec" xfId="2268"/>
    <cellStyle name="Comma0" xfId="2269"/>
    <cellStyle name="cong" xfId="2270"/>
    <cellStyle name="Currency 2" xfId="2271"/>
    <cellStyle name="Currency0" xfId="2272"/>
    <cellStyle name="Currency1" xfId="2273"/>
    <cellStyle name="Date" xfId="2274"/>
    <cellStyle name="DAUDE" xfId="2275"/>
    <cellStyle name="Dollar (zero dec)" xfId="2276"/>
    <cellStyle name="Euro" xfId="2277"/>
    <cellStyle name="Explanatory Text 2" xfId="2278"/>
    <cellStyle name="Fixed" xfId="2279"/>
    <cellStyle name="gia" xfId="2280"/>
    <cellStyle name="Good 2" xfId="2281"/>
    <cellStyle name="Grey" xfId="2282"/>
    <cellStyle name="HEADER" xfId="2283"/>
    <cellStyle name="Header1" xfId="2284"/>
    <cellStyle name="Header2" xfId="2285"/>
    <cellStyle name="Heading 1 2" xfId="2286"/>
    <cellStyle name="Heading 1 3" xfId="2287"/>
    <cellStyle name="Heading 1 4" xfId="2288"/>
    <cellStyle name="Heading 1 5" xfId="2289"/>
    <cellStyle name="Heading 1 6" xfId="2290"/>
    <cellStyle name="Heading 1 7" xfId="2291"/>
    <cellStyle name="Heading 1 8" xfId="2292"/>
    <cellStyle name="Heading 1 9" xfId="2293"/>
    <cellStyle name="Heading 2 2" xfId="2294"/>
    <cellStyle name="Heading 2 3" xfId="2295"/>
    <cellStyle name="Heading 2 4" xfId="2296"/>
    <cellStyle name="Heading 2 5" xfId="2297"/>
    <cellStyle name="Heading 2 6" xfId="2298"/>
    <cellStyle name="Heading 2 7" xfId="2299"/>
    <cellStyle name="Heading 2 8" xfId="2300"/>
    <cellStyle name="Heading 2 9" xfId="2301"/>
    <cellStyle name="Heading 3 2" xfId="2302"/>
    <cellStyle name="Heading 4 2" xfId="2303"/>
    <cellStyle name="HEADING1" xfId="2304"/>
    <cellStyle name="HEADING2" xfId="2305"/>
    <cellStyle name="Hyperlink 2" xfId="2306"/>
    <cellStyle name="Input [yellow]" xfId="2307"/>
    <cellStyle name="Input 2" xfId="2308"/>
    <cellStyle name="Ledger 17 x 11 in" xfId="2309"/>
    <cellStyle name="Linked Cell 2" xfId="2310"/>
    <cellStyle name="Model" xfId="2311"/>
    <cellStyle name="moi" xfId="2312"/>
    <cellStyle name="moi 2" xfId="2313"/>
    <cellStyle name="moi 3" xfId="2314"/>
    <cellStyle name="Monétaire [0]_TARIFFS DB" xfId="2315"/>
    <cellStyle name="Monétaire_TARIFFS DB" xfId="2316"/>
    <cellStyle name="n" xfId="2317"/>
    <cellStyle name="Neutral 2" xfId="2318"/>
    <cellStyle name="New Times Roman" xfId="2319"/>
    <cellStyle name="No" xfId="2320"/>
    <cellStyle name="no dec" xfId="2321"/>
    <cellStyle name="No_01 Don vi HC" xfId="2322"/>
    <cellStyle name="Normal" xfId="0" builtinId="0"/>
    <cellStyle name="Normal - Style1" xfId="2323"/>
    <cellStyle name="Normal - Style1 2" xfId="2324"/>
    <cellStyle name="Normal - Style1 3" xfId="2325"/>
    <cellStyle name="Normal - Style1 3 2" xfId="2326"/>
    <cellStyle name="Normal - Style1_01 Don vi HC" xfId="1"/>
    <cellStyle name="Normal 10" xfId="2327"/>
    <cellStyle name="Normal 10 2" xfId="2328"/>
    <cellStyle name="Normal 10 2 2" xfId="2329"/>
    <cellStyle name="Normal 10 2 2 2" xfId="2667"/>
    <cellStyle name="Normal 10 2 2 2 2" xfId="2690"/>
    <cellStyle name="Normal 10 3" xfId="2330"/>
    <cellStyle name="Normal 10 4" xfId="2331"/>
    <cellStyle name="Normal 10 4 2" xfId="2668"/>
    <cellStyle name="Normal 10 5" xfId="2332"/>
    <cellStyle name="Normal 10_Xl0000115" xfId="2333"/>
    <cellStyle name="Normal 100" xfId="2334"/>
    <cellStyle name="Normal 101" xfId="2335"/>
    <cellStyle name="Normal 102" xfId="2336"/>
    <cellStyle name="Normal 103" xfId="2337"/>
    <cellStyle name="Normal 104" xfId="2338"/>
    <cellStyle name="Normal 105" xfId="2339"/>
    <cellStyle name="Normal 106" xfId="2340"/>
    <cellStyle name="Normal 107" xfId="2341"/>
    <cellStyle name="Normal 108" xfId="2342"/>
    <cellStyle name="Normal 109" xfId="2343"/>
    <cellStyle name="Normal 11" xfId="2344"/>
    <cellStyle name="Normal 11 2" xfId="2345"/>
    <cellStyle name="Normal 11 3" xfId="2346"/>
    <cellStyle name="Normal 11 4" xfId="2347"/>
    <cellStyle name="Normal 11 5" xfId="2348"/>
    <cellStyle name="Normal 11_Mau" xfId="2349"/>
    <cellStyle name="Normal 110" xfId="2350"/>
    <cellStyle name="Normal 111" xfId="2351"/>
    <cellStyle name="Normal 112" xfId="2352"/>
    <cellStyle name="Normal 113" xfId="2353"/>
    <cellStyle name="Normal 114" xfId="2354"/>
    <cellStyle name="Normal 115" xfId="2355"/>
    <cellStyle name="Normal 116" xfId="2356"/>
    <cellStyle name="Normal 117" xfId="2357"/>
    <cellStyle name="Normal 118" xfId="2358"/>
    <cellStyle name="Normal 119" xfId="2359"/>
    <cellStyle name="Normal 12" xfId="2360"/>
    <cellStyle name="Normal 12 2" xfId="2361"/>
    <cellStyle name="Normal 12 3" xfId="2705"/>
    <cellStyle name="Normal 120" xfId="2362"/>
    <cellStyle name="Normal 121" xfId="2363"/>
    <cellStyle name="Normal 122" xfId="2364"/>
    <cellStyle name="Normal 123" xfId="2365"/>
    <cellStyle name="Normal 124" xfId="2366"/>
    <cellStyle name="Normal 125" xfId="2367"/>
    <cellStyle name="Normal 126" xfId="2368"/>
    <cellStyle name="Normal 127" xfId="2369"/>
    <cellStyle name="Normal 128" xfId="2370"/>
    <cellStyle name="Normal 129" xfId="2371"/>
    <cellStyle name="Normal 13" xfId="2372"/>
    <cellStyle name="Normal 13 2" xfId="2373"/>
    <cellStyle name="Normal 130" xfId="2374"/>
    <cellStyle name="Normal 131" xfId="2375"/>
    <cellStyle name="Normal 132" xfId="2376"/>
    <cellStyle name="Normal 133" xfId="2377"/>
    <cellStyle name="Normal 134" xfId="2378"/>
    <cellStyle name="Normal 135" xfId="2379"/>
    <cellStyle name="Normal 136" xfId="2380"/>
    <cellStyle name="Normal 137" xfId="2381"/>
    <cellStyle name="Normal 138" xfId="2382"/>
    <cellStyle name="Normal 139" xfId="2383"/>
    <cellStyle name="Normal 14" xfId="2384"/>
    <cellStyle name="Normal 14 2" xfId="2385"/>
    <cellStyle name="Normal 140" xfId="2386"/>
    <cellStyle name="Normal 141" xfId="2387"/>
    <cellStyle name="Normal 142" xfId="2388"/>
    <cellStyle name="Normal 143" xfId="2389"/>
    <cellStyle name="Normal 144" xfId="2390"/>
    <cellStyle name="Normal 145" xfId="2391"/>
    <cellStyle name="Normal 146" xfId="2392"/>
    <cellStyle name="Normal 147" xfId="2393"/>
    <cellStyle name="Normal 148" xfId="2394"/>
    <cellStyle name="Normal 149" xfId="2395"/>
    <cellStyle name="Normal 15" xfId="2396"/>
    <cellStyle name="Normal 15 2" xfId="2397"/>
    <cellStyle name="Normal 15 3" xfId="2691"/>
    <cellStyle name="Normal 150" xfId="2398"/>
    <cellStyle name="Normal 151" xfId="2399"/>
    <cellStyle name="Normal 152" xfId="2400"/>
    <cellStyle name="Normal 153" xfId="2401"/>
    <cellStyle name="Normal 153 2" xfId="2685"/>
    <cellStyle name="Normal 154" xfId="2402"/>
    <cellStyle name="Normal 154 2" xfId="2403"/>
    <cellStyle name="Normal 155" xfId="2404"/>
    <cellStyle name="Normal 156" xfId="2686"/>
    <cellStyle name="Normal 156 2" xfId="2687"/>
    <cellStyle name="Normal 156 2 2" xfId="2692"/>
    <cellStyle name="Normal 156 3" xfId="2693"/>
    <cellStyle name="Normal 157" xfId="2694"/>
    <cellStyle name="Normal 157 2" xfId="2695"/>
    <cellStyle name="Normal 158" xfId="2696"/>
    <cellStyle name="Normal 158 2" xfId="2697"/>
    <cellStyle name="Normal 158 3" xfId="2698"/>
    <cellStyle name="Normal 159" xfId="2699"/>
    <cellStyle name="Normal 16" xfId="2405"/>
    <cellStyle name="Normal 17" xfId="2406"/>
    <cellStyle name="Normal 18" xfId="2407"/>
    <cellStyle name="Normal 19" xfId="2408"/>
    <cellStyle name="Normal 2" xfId="2409"/>
    <cellStyle name="Normal 2 10" xfId="2410"/>
    <cellStyle name="Normal 2 11" xfId="2411"/>
    <cellStyle name="Normal 2 12" xfId="2412"/>
    <cellStyle name="Normal 2 13" xfId="2413"/>
    <cellStyle name="Normal 2 13 2" xfId="2414"/>
    <cellStyle name="Normal 2 13 3" xfId="2415"/>
    <cellStyle name="Normal 2 13 4" xfId="2700"/>
    <cellStyle name="Normal 2 14" xfId="2416"/>
    <cellStyle name="Normal 2 2" xfId="2417"/>
    <cellStyle name="Normal 2 2 2" xfId="2418"/>
    <cellStyle name="Normal 2 2 2 2" xfId="2419"/>
    <cellStyle name="Normal 2 2 2 3" xfId="2420"/>
    <cellStyle name="Normal 2 2 3" xfId="2421"/>
    <cellStyle name="Normal 2 2 3 2" xfId="2422"/>
    <cellStyle name="Normal 2 2 3 3" xfId="2423"/>
    <cellStyle name="Normal 2 2 4" xfId="2424"/>
    <cellStyle name="Normal 2 2 5" xfId="2425"/>
    <cellStyle name="Normal 2 2_CS TT TK" xfId="2426"/>
    <cellStyle name="Normal 2 3" xfId="2427"/>
    <cellStyle name="Normal 2 3 2" xfId="2428"/>
    <cellStyle name="Normal 2 3 3" xfId="2429"/>
    <cellStyle name="Normal 2 3 7" xfId="2701"/>
    <cellStyle name="Normal 2 4" xfId="2430"/>
    <cellStyle name="Normal 2 4 2" xfId="2431"/>
    <cellStyle name="Normal 2 4 3" xfId="2432"/>
    <cellStyle name="Normal 2 5" xfId="2433"/>
    <cellStyle name="Normal 2 6" xfId="2434"/>
    <cellStyle name="Normal 2 7" xfId="2435"/>
    <cellStyle name="Normal 2 7 2" xfId="2436"/>
    <cellStyle name="Normal 2 8" xfId="2437"/>
    <cellStyle name="Normal 2 9" xfId="2438"/>
    <cellStyle name="Normal 2_12 Chi so gia 2012(chuan) co so" xfId="2439"/>
    <cellStyle name="Normal 20" xfId="2440"/>
    <cellStyle name="Normal 21" xfId="2441"/>
    <cellStyle name="Normal 22" xfId="2442"/>
    <cellStyle name="Normal 23" xfId="2443"/>
    <cellStyle name="Normal 24" xfId="2444"/>
    <cellStyle name="Normal 24 2" xfId="2445"/>
    <cellStyle name="Normal 24 3" xfId="2446"/>
    <cellStyle name="Normal 24 4" xfId="2447"/>
    <cellStyle name="Normal 24 5" xfId="2448"/>
    <cellStyle name="Normal 25" xfId="2449"/>
    <cellStyle name="Normal 25 2" xfId="2450"/>
    <cellStyle name="Normal 25 3" xfId="2451"/>
    <cellStyle name="Normal 25 4" xfId="2452"/>
    <cellStyle name="Normal 25_CS TT TK" xfId="2453"/>
    <cellStyle name="Normal 26" xfId="2454"/>
    <cellStyle name="Normal 27" xfId="2455"/>
    <cellStyle name="Normal 28" xfId="2456"/>
    <cellStyle name="Normal 29" xfId="2457"/>
    <cellStyle name="Normal 3" xfId="2458"/>
    <cellStyle name="Normal 3 2" xfId="2459"/>
    <cellStyle name="Normal 3 2 2" xfId="2460"/>
    <cellStyle name="Normal 3 2 2 2" xfId="2461"/>
    <cellStyle name="Normal 3 2 2 2 2" xfId="2684"/>
    <cellStyle name="Normal 3 2 2 2 2 2" xfId="2702"/>
    <cellStyle name="Normal 3 2 3" xfId="2462"/>
    <cellStyle name="Normal 3 2 4" xfId="2463"/>
    <cellStyle name="Normal 3 2_08 Thuong mai Tong muc - Diep" xfId="2464"/>
    <cellStyle name="Normal 3 3" xfId="2465"/>
    <cellStyle name="Normal 3 4" xfId="2466"/>
    <cellStyle name="Normal 3 5" xfId="2467"/>
    <cellStyle name="Normal 3 6" xfId="2468"/>
    <cellStyle name="Normal 3 7" xfId="2703"/>
    <cellStyle name="Normal 3_01 Don vi HC" xfId="2469"/>
    <cellStyle name="Normal 30" xfId="2470"/>
    <cellStyle name="Normal 31" xfId="2471"/>
    <cellStyle name="Normal 32" xfId="2472"/>
    <cellStyle name="Normal 33" xfId="2473"/>
    <cellStyle name="Normal 34" xfId="2474"/>
    <cellStyle name="Normal 35" xfId="2475"/>
    <cellStyle name="Normal 36" xfId="2476"/>
    <cellStyle name="Normal 37" xfId="2477"/>
    <cellStyle name="Normal 38" xfId="2478"/>
    <cellStyle name="Normal 39" xfId="2479"/>
    <cellStyle name="Normal 4" xfId="2480"/>
    <cellStyle name="Normal 4 2" xfId="2481"/>
    <cellStyle name="Normal 4 2 2" xfId="2482"/>
    <cellStyle name="Normal 4 3" xfId="2483"/>
    <cellStyle name="Normal 4 4" xfId="2484"/>
    <cellStyle name="Normal 4 5" xfId="2485"/>
    <cellStyle name="Normal 4 6" xfId="2486"/>
    <cellStyle name="Normal 4_07 NGTT CN 2012" xfId="2487"/>
    <cellStyle name="Normal 40" xfId="2488"/>
    <cellStyle name="Normal 41" xfId="2489"/>
    <cellStyle name="Normal 42" xfId="2490"/>
    <cellStyle name="Normal 43" xfId="2491"/>
    <cellStyle name="Normal 44" xfId="2492"/>
    <cellStyle name="Normal 45" xfId="2493"/>
    <cellStyle name="Normal 46" xfId="2494"/>
    <cellStyle name="Normal 47" xfId="2495"/>
    <cellStyle name="Normal 48" xfId="2496"/>
    <cellStyle name="Normal 49" xfId="2497"/>
    <cellStyle name="Normal 5" xfId="2498"/>
    <cellStyle name="Normal 5 2" xfId="2499"/>
    <cellStyle name="Normal 5 3" xfId="2500"/>
    <cellStyle name="Normal 5 4" xfId="2501"/>
    <cellStyle name="Normal 5 5" xfId="2502"/>
    <cellStyle name="Normal 5 6" xfId="2503"/>
    <cellStyle name="Normal 5_Bieu GDP" xfId="2504"/>
    <cellStyle name="Normal 50" xfId="2505"/>
    <cellStyle name="Normal 51" xfId="2506"/>
    <cellStyle name="Normal 52" xfId="2507"/>
    <cellStyle name="Normal 53" xfId="2508"/>
    <cellStyle name="Normal 54" xfId="2509"/>
    <cellStyle name="Normal 55" xfId="2510"/>
    <cellStyle name="Normal 56" xfId="2511"/>
    <cellStyle name="Normal 57" xfId="2512"/>
    <cellStyle name="Normal 58" xfId="2513"/>
    <cellStyle name="Normal 59" xfId="2514"/>
    <cellStyle name="Normal 6" xfId="2515"/>
    <cellStyle name="Normal 6 2" xfId="2516"/>
    <cellStyle name="Normal 6 3" xfId="2517"/>
    <cellStyle name="Normal 6 4" xfId="2518"/>
    <cellStyle name="Normal 6 5" xfId="2519"/>
    <cellStyle name="Normal 6 6" xfId="2520"/>
    <cellStyle name="Normal 6_CS TT TK" xfId="2521"/>
    <cellStyle name="Normal 60" xfId="2522"/>
    <cellStyle name="Normal 61" xfId="2523"/>
    <cellStyle name="Normal 62" xfId="2524"/>
    <cellStyle name="Normal 63" xfId="2525"/>
    <cellStyle name="Normal 64" xfId="2526"/>
    <cellStyle name="Normal 65" xfId="2527"/>
    <cellStyle name="Normal 66" xfId="2528"/>
    <cellStyle name="Normal 67" xfId="2529"/>
    <cellStyle name="Normal 68" xfId="2530"/>
    <cellStyle name="Normal 69" xfId="2531"/>
    <cellStyle name="Normal 7" xfId="2532"/>
    <cellStyle name="Normal 7 2" xfId="2533"/>
    <cellStyle name="Normal 7 2 2" xfId="2534"/>
    <cellStyle name="Normal 7 2 3" xfId="2535"/>
    <cellStyle name="Normal 7 2 4" xfId="2536"/>
    <cellStyle name="Normal 7 3" xfId="2537"/>
    <cellStyle name="Normal 7 4" xfId="2538"/>
    <cellStyle name="Normal 7 4 2" xfId="2704"/>
    <cellStyle name="Normal 7 5" xfId="2539"/>
    <cellStyle name="Normal 7 6" xfId="2540"/>
    <cellStyle name="Normal 7 7" xfId="2541"/>
    <cellStyle name="Normal 7_Bieu GDP" xfId="2542"/>
    <cellStyle name="Normal 70" xfId="2543"/>
    <cellStyle name="Normal 71" xfId="2544"/>
    <cellStyle name="Normal 72" xfId="2545"/>
    <cellStyle name="Normal 73" xfId="2546"/>
    <cellStyle name="Normal 74" xfId="2547"/>
    <cellStyle name="Normal 75" xfId="2548"/>
    <cellStyle name="Normal 76" xfId="2549"/>
    <cellStyle name="Normal 77" xfId="2550"/>
    <cellStyle name="Normal 78" xfId="2551"/>
    <cellStyle name="Normal 79" xfId="2552"/>
    <cellStyle name="Normal 8" xfId="2553"/>
    <cellStyle name="Normal 8 2" xfId="2554"/>
    <cellStyle name="Normal 8 2 2" xfId="2555"/>
    <cellStyle name="Normal 8 2 3" xfId="2556"/>
    <cellStyle name="Normal 8 2 4" xfId="2557"/>
    <cellStyle name="Normal 8 2_CS TT TK" xfId="2558"/>
    <cellStyle name="Normal 8 3" xfId="2559"/>
    <cellStyle name="Normal 8 4" xfId="2560"/>
    <cellStyle name="Normal 8 5" xfId="2561"/>
    <cellStyle name="Normal 8 6" xfId="2562"/>
    <cellStyle name="Normal 8 7" xfId="2563"/>
    <cellStyle name="Normal 8_Bieu GDP" xfId="2564"/>
    <cellStyle name="Normal 80" xfId="2565"/>
    <cellStyle name="Normal 81" xfId="2566"/>
    <cellStyle name="Normal 82" xfId="2567"/>
    <cellStyle name="Normal 83" xfId="2568"/>
    <cellStyle name="Normal 84" xfId="2569"/>
    <cellStyle name="Normal 85" xfId="2570"/>
    <cellStyle name="Normal 86" xfId="2571"/>
    <cellStyle name="Normal 87" xfId="2572"/>
    <cellStyle name="Normal 88" xfId="2573"/>
    <cellStyle name="Normal 89" xfId="2574"/>
    <cellStyle name="Normal 9" xfId="2575"/>
    <cellStyle name="Normal 9 2" xfId="2576"/>
    <cellStyle name="Normal 9 3" xfId="2577"/>
    <cellStyle name="Normal 9 4" xfId="2578"/>
    <cellStyle name="Normal 9_FDI " xfId="2579"/>
    <cellStyle name="Normal 90" xfId="2580"/>
    <cellStyle name="Normal 91" xfId="2581"/>
    <cellStyle name="Normal 92" xfId="2582"/>
    <cellStyle name="Normal 93" xfId="2583"/>
    <cellStyle name="Normal 94" xfId="2584"/>
    <cellStyle name="Normal 95" xfId="2585"/>
    <cellStyle name="Normal 96" xfId="2586"/>
    <cellStyle name="Normal 97" xfId="2587"/>
    <cellStyle name="Normal 98" xfId="2588"/>
    <cellStyle name="Normal 99" xfId="2589"/>
    <cellStyle name="Normal_02NN" xfId="2662"/>
    <cellStyle name="Normal_03&amp;04CN" xfId="2664"/>
    <cellStyle name="Normal_05XD 2" xfId="2681"/>
    <cellStyle name="Normal_05XD_Dautu(6-2011)" xfId="2666"/>
    <cellStyle name="Normal_06DTNN" xfId="2669"/>
    <cellStyle name="Normal_07gia" xfId="2670"/>
    <cellStyle name="Normal_07VT" xfId="2671"/>
    <cellStyle name="Normal_08tmt3" xfId="2672"/>
    <cellStyle name="Normal_Bieu04.072" xfId="2673"/>
    <cellStyle name="Normal_Book2" xfId="2674"/>
    <cellStyle name="Normal_Dau tu 2" xfId="2683"/>
    <cellStyle name="Normal_Gui Vu TH-Bao cao nhanh VDT 2006" xfId="2675"/>
    <cellStyle name="Normal_nhanh sap xep lai" xfId="2676"/>
    <cellStyle name="Normal_SPT3-96" xfId="2665"/>
    <cellStyle name="Normal_SPT3-96_Bieu 012011 2" xfId="2682"/>
    <cellStyle name="Normal_SPT3-96_Bieudautu_Dautu(6-2011)" xfId="2677"/>
    <cellStyle name="Normal_SPT3-96_Van tai12.2010" xfId="2678"/>
    <cellStyle name="Normal_Xl0000141" xfId="2663"/>
    <cellStyle name="Normal_Xl0000156" xfId="2679"/>
    <cellStyle name="Normal_Xl0000163" xfId="2680"/>
    <cellStyle name="Normal1" xfId="2590"/>
    <cellStyle name="Normal1 2" xfId="2591"/>
    <cellStyle name="Normal1 3" xfId="2592"/>
    <cellStyle name="Note 2" xfId="2593"/>
    <cellStyle name="Output 2" xfId="2594"/>
    <cellStyle name="Percent [2]" xfId="2595"/>
    <cellStyle name="Percent 2" xfId="2596"/>
    <cellStyle name="Percent 2 2" xfId="2597"/>
    <cellStyle name="Percent 2 3" xfId="2598"/>
    <cellStyle name="Percent 3" xfId="2599"/>
    <cellStyle name="Percent 3 2" xfId="2600"/>
    <cellStyle name="Percent 3 3" xfId="2601"/>
    <cellStyle name="Percent 4" xfId="2602"/>
    <cellStyle name="Percent 4 2" xfId="2603"/>
    <cellStyle name="Percent 4 3" xfId="2604"/>
    <cellStyle name="Percent 4 4" xfId="2605"/>
    <cellStyle name="Percent 5" xfId="2606"/>
    <cellStyle name="Percent 5 2" xfId="2607"/>
    <cellStyle name="Percent 5 3" xfId="2608"/>
    <cellStyle name="Style 1" xfId="2609"/>
    <cellStyle name="Style 10" xfId="2610"/>
    <cellStyle name="Style 11" xfId="2611"/>
    <cellStyle name="Style 2" xfId="2612"/>
    <cellStyle name="Style 3" xfId="2613"/>
    <cellStyle name="Style 4" xfId="2614"/>
    <cellStyle name="Style 5" xfId="2615"/>
    <cellStyle name="Style 6" xfId="2616"/>
    <cellStyle name="Style 7" xfId="2617"/>
    <cellStyle name="Style 8" xfId="2618"/>
    <cellStyle name="Style 9" xfId="2619"/>
    <cellStyle name="Style1" xfId="2620"/>
    <cellStyle name="Style2" xfId="2621"/>
    <cellStyle name="Style3" xfId="2622"/>
    <cellStyle name="Style4" xfId="2623"/>
    <cellStyle name="Style5" xfId="2624"/>
    <cellStyle name="Style6" xfId="2625"/>
    <cellStyle name="Style7" xfId="2626"/>
    <cellStyle name="subhead" xfId="2627"/>
    <cellStyle name="thvt" xfId="2628"/>
    <cellStyle name="Total 2" xfId="2629"/>
    <cellStyle name="Total 3" xfId="2630"/>
    <cellStyle name="Total 4" xfId="2631"/>
    <cellStyle name="Total 5" xfId="2632"/>
    <cellStyle name="Total 6" xfId="2633"/>
    <cellStyle name="Total 7" xfId="2634"/>
    <cellStyle name="Total 8" xfId="2635"/>
    <cellStyle name="Total 9" xfId="2636"/>
    <cellStyle name="Warning Text 2" xfId="2637"/>
    <cellStyle name="xanh" xfId="2638"/>
    <cellStyle name="xuan" xfId="2639"/>
    <cellStyle name="ปกติ_gdp2006q4" xfId="2640"/>
    <cellStyle name=" [0.00]_ Att. 1- Cover" xfId="2641"/>
    <cellStyle name="_ Att. 1- Cover" xfId="2642"/>
    <cellStyle name="?_ Att. 1- Cover" xfId="2643"/>
    <cellStyle name="똿뗦먛귟 [0.00]_PRODUCT DETAIL Q1" xfId="2644"/>
    <cellStyle name="똿뗦먛귟_PRODUCT DETAIL Q1" xfId="2645"/>
    <cellStyle name="믅됞 [0.00]_PRODUCT DETAIL Q1" xfId="2646"/>
    <cellStyle name="믅됞_PRODUCT DETAIL Q1" xfId="2647"/>
    <cellStyle name="백분율_95" xfId="2648"/>
    <cellStyle name="뷭?_BOOKSHIP" xfId="2649"/>
    <cellStyle name="콤마 [0]_1202" xfId="2650"/>
    <cellStyle name="콤마_1202" xfId="2651"/>
    <cellStyle name="통화 [0]_1202" xfId="2652"/>
    <cellStyle name="통화_1202" xfId="2653"/>
    <cellStyle name="표준_(정보부문)월별인원계획" xfId="2654"/>
    <cellStyle name="一般_00Q3902REV.1" xfId="2655"/>
    <cellStyle name="千分位[0]_00Q3902REV.1" xfId="2656"/>
    <cellStyle name="千分位_00Q3902REV.1" xfId="2657"/>
    <cellStyle name="標準_list of commodities" xfId="2658"/>
    <cellStyle name="貨幣 [0]_00Q3902REV.1" xfId="2659"/>
    <cellStyle name="貨幣[0]_BRE" xfId="2660"/>
    <cellStyle name="貨幣_00Q3902REV.1" xfId="26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CS3408/Standard/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3%20Nien%20giam%20day%20du\2013\Vu%20Tong%20hop\Gui%20NXB\Nam\10Nam\xaydungcntt98\dung\&#167;&#222;a%20ph&#173;&#172;ng%2095-96%20(V&#232;n,%20TSC&#167;)%20hai%20gi&#18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ong%20ke%20Tong%20hop\Bao%20cao%20Tong%20hop\Bao%20cao%20Tong%20hop%20nam%202020\Bao%20cao%20cac%20phong%20nghiep%20vu\Nong%20nghiep\Thang%208\tien%20do%20t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11/Thang%2004/Tong%20hop/Chuyenvien/2.5nam/Thanh%20Toan/DOCUMENT/DAUTHAU/Dungquat/GOI3/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Sheet1"/>
      <sheetName val="Sheet2"/>
      <sheetName val="Sheet3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00000000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Shedt1"/>
      <sheetName val="_x0012_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H Ky Anh"/>
      <sheetName val="Sheet2 (2)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han tich DG"/>
      <sheetName val="gia vat lieu"/>
      <sheetName val="gia xe may"/>
      <sheetName val="gia nhan cong"/>
      <sheetName val="XL4Test5"/>
      <sheetName val="t1"/>
      <sheetName val="T11"/>
      <sheetName val="TH  goi 4-x"/>
      <sheetName val="Bia"/>
      <sheetName val="Tm"/>
      <sheetName val="THKP"/>
      <sheetName val="DGi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PNT-QUOT-D150#3"/>
      <sheetName val="PNT-QUOT-H153#3"/>
      <sheetName val="PNT-QUOT-K152#3"/>
      <sheetName val="PNT-QUOT-H146#3"/>
      <sheetName val="Macro1"/>
      <sheetName val="Macro2"/>
      <sheetName val="Macro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fOOD"/>
      <sheetName val="FORM hc"/>
      <sheetName val="FORM pc"/>
      <sheetName val="CamPha"/>
      <sheetName val="MongCai"/>
      <sheetName val="7000000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PNT_QUOT__3"/>
      <sheetName val="COAT_WRAP_QIOT__3"/>
      <sheetName val="CV den trong to聮g"/>
      <sheetName val="Oð mai 279"/>
      <sheetName val="ȴ0000000"/>
      <sheetName val="BangTH"/>
      <sheetName val="Xaylap "/>
      <sheetName val="Nhan cong"/>
      <sheetName val="Thietbi"/>
      <sheetName val="Diengiai"/>
      <sheetName val="Vanchuyen"/>
      <sheetName val="Km27' - Km278"/>
      <sheetName val="SOLIEU"/>
      <sheetName val="TINHTOA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Km283 - Jm284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BKLBD"/>
      <sheetName val="PTDG"/>
      <sheetName val="DTCT"/>
      <sheetName val="vlct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Bao cao KQTH quy hoach 135"/>
      <sheetName val="Sheet5"/>
      <sheetName val="T_x000b_331"/>
      <sheetName val="XLÇ_x0015_oppy"/>
      <sheetName val="p0000000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cB40 5B"/>
      <sheetName val="cocD50 9A"/>
      <sheetName val="cocD75 16"/>
      <sheetName val="coc B80 TD25"/>
      <sheetName val="P27 B80"/>
      <sheetName val="Coc23 B80"/>
      <sheetName val="cong B80 C4"/>
      <sheetName val="ADKT"/>
      <sheetName val="Cong ban 1,5_x0013__x0000_"/>
      <sheetName val="xdcb 01-2003"/>
      <sheetName val=""/>
      <sheetName val="Baocao"/>
      <sheetName val="UT"/>
      <sheetName val="TongHopHD"/>
      <sheetName val="XXXXX\XX"/>
      <sheetName val="Áo"/>
      <sheetName val="Kѭ284"/>
      <sheetName val="Song ban 0,7x0,7"/>
      <sheetName val="Cong ban 0,8x ,8"/>
      <sheetName val="TNghiªm T_x0002_ "/>
      <sheetName val="tt-_x0014_BA"/>
      <sheetName val="TD_x0014_"/>
      <sheetName val="_x0014_.12"/>
      <sheetName val="QD c5a HDQT (2)"/>
      <sheetName val="_x0003_hart1"/>
      <sheetName val="K43"/>
      <sheetName val="THKL"/>
      <sheetName val="PL43"/>
      <sheetName val="K43+0.00 - 338 Trai"/>
      <sheetName val="XNxlva sxthanKCIÉ"/>
      <sheetName val="30100000"/>
      <sheetName val="TDT-TBࡁ"/>
      <sheetName val="Op mai 2_x000c__x0000_"/>
      <sheetName val="_x0000_bÑi_x0003__x0000__x0000__x0000__x0000_²r_x0013__x0000_"/>
      <sheetName val="Km_x0012_77 "/>
      <sheetName val="k, vt tho"/>
      <sheetName val="Km280 ࠭ Km281"/>
      <sheetName val="_x0000__x000d__x0000__x0000__x0000_âO"/>
      <sheetName val="_x0000__x000f__x0000__x0000__x0000_½"/>
      <sheetName val="_x0000__x0000_²r"/>
      <sheetName val="_x0000__x0000__x0000__x0000__x0000_M pc_x0006__x0000__x0000_CamPh_x0000__x0000_"/>
      <sheetName val="Cong ban 1,5„—_x0013__x0000_"/>
      <sheetName val="K-280 - Km281"/>
      <sheetName val="Thang8-02"/>
      <sheetName val="Thang9-02"/>
      <sheetName val="Thang10-02"/>
      <sheetName val="Thang11-02"/>
      <sheetName val="Thang12-02"/>
      <sheetName val="Thang01-03"/>
      <sheetName val="Thang02-03"/>
      <sheetName val="Km&quot;80"/>
      <sheetName val="Lap ®at ®hÖn"/>
      <sheetName val="[PNT-P3.xlsUTong hop (2)"/>
      <sheetName val="Km276 - Ke277"/>
      <sheetName val="[PNT-P3.xlsUKm279 - Km280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ìIÏÝ_x001c_Ã_x0008_ç¾{è"/>
      <sheetName val="gVL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Ton 31.1"/>
      <sheetName val="NhapT.2"/>
      <sheetName val="Xuat T.2"/>
      <sheetName val="Ton 28.2"/>
      <sheetName val="H.Tra"/>
      <sheetName val="Hang CTY TRA LAI"/>
      <sheetName val="Hang NV Tra Lai"/>
      <sheetName val="TAU"/>
      <sheetName val="KHACH"/>
      <sheetName val="BC1"/>
      <sheetName val="BC2"/>
      <sheetName val="BAO CAO AN"/>
      <sheetName val="BANGKEKHACH"/>
      <sheetName val="Du tnan chi tiet coc nuoc"/>
      <sheetName val="7000 000"/>
      <sheetName val="ESTI."/>
      <sheetName val="DI-ESTI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_x000b_luong phu"/>
      <sheetName val="Khac DP"/>
      <sheetName val="Khoi than "/>
      <sheetName val="B3_208_than"/>
      <sheetName val="B3_208_TU"/>
      <sheetName val="B3_208_TW"/>
      <sheetName val="B3_208_DP"/>
      <sheetName val="B3_208_khac"/>
      <sheetName val="BCDSPS"/>
      <sheetName val="BCDKT"/>
      <sheetName val="Don gia"/>
      <sheetName val="Nhap du lieu"/>
      <sheetName val="Tong (op"/>
      <sheetName val="Coc 4ieu"/>
      <sheetName val="CV den trong to?g"/>
      <sheetName val="?0000000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Dong$bac"/>
      <sheetName val="Thang 07"/>
      <sheetName val="T10-05"/>
      <sheetName val="T9-05"/>
      <sheetName val="t805"/>
      <sheetName val="11T"/>
      <sheetName val="9T"/>
      <sheetName val="ၔong hop QL48 - 2"/>
      <sheetName val="Km266"/>
      <sheetName val="Shaet13"/>
      <sheetName val="CDPS3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ADKTKT02"/>
      <sheetName val="mua vao"/>
      <sheetName val="chi phi "/>
      <sheetName val="ban ra 10%"/>
      <sheetName val="??-BLDG"/>
      <sheetName val="GS02-thu0TM"/>
      <sheetName val="Cac cang UT mua thal Dong bac"/>
      <sheetName val="VÃt liÖu"/>
      <sheetName val="CVden nw8ai TCT (1)"/>
      <sheetName val="Package1"/>
      <sheetName val="QD cua "/>
      <sheetName val="GS08)B.hµng"/>
      <sheetName val="K?284"/>
      <sheetName val="tuong"/>
      <sheetName val="PNT-P3"/>
      <sheetName val="Mp mai 275"/>
      <sheetName val="_x0003_har"/>
      <sheetName val="Sÿÿÿÿ"/>
      <sheetName val="quÿÿ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em mon hoc"/>
      <sheetName val="Tong hop diem"/>
      <sheetName val="HoTen-khong duoc xoa"/>
      <sheetName val="DG 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tldm190337,8"/>
      <sheetName val="?ong hop QL48 - 2"/>
      <sheetName val="Giao nhiem fu"/>
      <sheetName val="QDcea TGD (2)"/>
      <sheetName val="bc"/>
      <sheetName val="K.O"/>
      <sheetName val="xang _clc"/>
      <sheetName val="X¡NG_td"/>
      <sheetName val="MaZUT"/>
      <sheetName val="DIESEL"/>
      <sheetName val="Xa9lap 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t01.06"/>
      <sheetName val="gìIÏÝ_x001c_齘_x0013_龜_x0013_ꗃ〒"/>
      <sheetName val="Cong baj 2x1,5"/>
      <sheetName val="tt chu don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Tong hop$Op mai"/>
      <sheetName val="Giao nhie- vu"/>
      <sheetName val="120"/>
      <sheetName val="IFAD"/>
      <sheetName val="CVHN"/>
      <sheetName val="TCVM"/>
      <sheetName val="RIDP"/>
      <sheetName val="LDNN"/>
      <sheetName val="Thue NK"/>
      <sheetName val="Hang NK"/>
      <sheetName val="Khach iang le "/>
      <sheetName val="[PNT-P3.xlsѝKQKDKT'04-1"/>
      <sheetName val="chieud_x0005__x0000__x0000__x0000_"/>
      <sheetName val="L_x0010_V ®at ®iÖn"/>
      <sheetName val="_x0000__x0000_"/>
      <sheetName val="Cong ban 0,7p0,7"/>
      <sheetName val="Km275 - Ke276"/>
      <sheetName val="Km280 - Km2(1"/>
      <sheetName val="Km282 - Kl283"/>
      <sheetName val="Tong hop Op m!i"/>
      <sheetName val="gia x_x0000_ may"/>
      <sheetName val="thaß26"/>
      <sheetName val="FORM jc"/>
      <sheetName val="TNghiÖ- VL"/>
      <sheetName val="Giao nhÿÿÿÿvu"/>
      <sheetName val="⁋㌱Ա_x0000_䭔㌱س_x0000_䭔ㄠㄴ_x0006_牴湯⁧琠湯౧_x0000_杮楨搠湩⵨偃_x0006_匀敨瑥"/>
      <sheetName val="CV di ngoai to~g"/>
      <sheetName val="CT.XF1"/>
      <sheetName val="I"/>
      <sheetName val="bÑi_x0003__x0000_²r_x0013__x0000_"/>
      <sheetName val="_x000f__x0000_½"/>
      <sheetName val="M pc_x0006__x0000_CamPh_x0000_"/>
      <sheetName val="_x000d_âO"/>
      <sheetName val="Op mai 2_x000c_"/>
      <sheetName val="Cong ban 1,5_x0013_"/>
      <sheetName val="DŃ02"/>
      <sheetName val="chieud"/>
      <sheetName val="Tong hop ၑL48 - 2"/>
      <sheetName val="Temp"/>
      <sheetName val="T[ 131"/>
      <sheetName val="DGþ"/>
      <sheetName val="_x0014_M01"/>
      <sheetName val="Kluo-_x0008_ phu"/>
      <sheetName val="QD cua HDQ²_x0000__x0000_€)"/>
      <sheetName val="XL4Toppy"/>
      <sheetName val="GS11- tÝnh KH_x0014_SC§"/>
      <sheetName val="nghi dinhmCP"/>
      <sheetName val="CVpden trong tong"/>
      <sheetName val="5 nam (tach) x2)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DUONG BDT 11  823282ms Hao"/>
      <sheetName val="CKTANDINHT1 782346 Huong (2)"/>
      <sheetName val="UNZAT01743972- Phuong(vp) (2)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bÑi_x0003_"/>
      <sheetName val="???????-BLDG"/>
      <sheetName val="⁋㌱Ա_x0000_䭔㌱س_x0000_䭔ㄠㄴ_x0006_牴湯⁧琠湯౧_x0000_杮楨搠湩⵨偃_x0006_匀䈀ᅪ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⁋㌱Ա_x0000_䭔㌱س_x0000_䭔ㄠㄴ_x0006_牴湯⁧琠湯౧_x0000_杮楨搠湩⵨偃_x0006_匀︀ᇕ"/>
      <sheetName val="XXXXX_XX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hp+d"/>
      <sheetName val="DC0#"/>
      <sheetName val="_x000f_p m!i 284"/>
      <sheetName val="AA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_x000f__x0000_‚ž½"/>
      <sheetName val="_x000d_âOŽ"/>
      <sheetName val="Cong ban 1,5„—_x0013_"/>
      <sheetName val="_x000c__x0000__x000d_"/>
      <sheetName val="_x000a_âO"/>
      <sheetName val="_x000c__x0000__x000a_"/>
      <sheetName val="_x000a_âOŽ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TK33313"/>
      <sheetName val="UK 911"/>
      <sheetName val="CEPS1"/>
      <sheetName val="Km285"/>
      <sheetName val="CDÕTKT2002"/>
      <sheetName val="TH  goi _x0014_-x"/>
      <sheetName val="_x0000__x0000_di trong  tong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P201-TP20"/>
      <sheetName val="_x000c__x0000__x0000__x0000__x0000__x0000__x0000__x0000__x000d__x0000__x0000_Õ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Monthly production actual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ến độ SX T8 - huyen bc"/>
      <sheetName val="So lieu NN t8"/>
    </sheetNames>
    <sheetDataSet>
      <sheetData sheetId="0"/>
      <sheetData sheetId="1">
        <row r="29">
          <cell r="D29">
            <v>23921.24</v>
          </cell>
          <cell r="E29">
            <v>23923.02</v>
          </cell>
        </row>
        <row r="30">
          <cell r="D30">
            <v>1639.73</v>
          </cell>
          <cell r="E30">
            <v>1689.9</v>
          </cell>
        </row>
        <row r="31">
          <cell r="D31">
            <v>206.34</v>
          </cell>
          <cell r="E31">
            <v>166.34</v>
          </cell>
        </row>
        <row r="32">
          <cell r="D32">
            <v>157.81</v>
          </cell>
          <cell r="E32">
            <v>151.63</v>
          </cell>
        </row>
        <row r="33">
          <cell r="D33">
            <v>497.59000000000003</v>
          </cell>
          <cell r="E33">
            <v>449.37</v>
          </cell>
        </row>
        <row r="34">
          <cell r="D34">
            <v>2382.12</v>
          </cell>
          <cell r="E34">
            <v>2338.29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QD cua "/>
      <sheetName val="_x000c__x0000__x0000__x0000__x0000__x0000__x0000__x0000__x000d__x0000__x0000__x0000_"/>
      <sheetName val="_x0000__x000f__x0000__x0000__x0000_‚ž½"/>
      <sheetName val="T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MTL$-INTER"/>
      <sheetName val="THKP"/>
      <sheetName val="DanhMuc"/>
      <sheetName val="I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km248"/>
      <sheetName val="XL4Poppy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b1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Sheet6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Congty"/>
      <sheetName val="VPPN"/>
      <sheetName val="XN74"/>
      <sheetName val="XN54"/>
      <sheetName val="XN33"/>
      <sheetName val="NK96"/>
      <sheetName val="XL4Test5"/>
      <sheetName val="XXXXXX_xda24_X"/>
      <sheetName val="HHVt 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CamPha"/>
      <sheetName val="MongCai"/>
      <sheetName val="20000000"/>
      <sheetName val="30000000"/>
      <sheetName val="40000000"/>
      <sheetName val="50000000"/>
      <sheetName val="60000000"/>
      <sheetName val="70000000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[IBASE2.XLSѝTNHNoi"/>
      <sheetName val="Sheet10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Thau"/>
      <sheetName val="CT-BT"/>
      <sheetName val="Xa"/>
      <sheetName val="TH du toan "/>
      <sheetName val="Du toan "/>
      <sheetName val="C.Tinh"/>
      <sheetName val="TK_cap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o~g hop 1,5x1,5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V di trong  dong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angTH"/>
      <sheetName val="Xaylap "/>
      <sheetName val="Nhan cong"/>
      <sheetName val="Thietbi"/>
      <sheetName val="Diengiai"/>
      <sheetName val="Vanchuyen"/>
      <sheetName val="TH_BQ"/>
      <sheetName val="HD1"/>
      <sheetName val="HD4"/>
      <sheetName val="HD3"/>
      <sheetName val="HD5"/>
      <sheetName val="HD7"/>
      <sheetName val="HD6"/>
      <sheetName val="HD2"/>
      <sheetName val=".tuanM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Sheed5"/>
      <sheetName val="TL"/>
      <sheetName val="GK"/>
      <sheetName val="CB"/>
      <sheetName val="VP"/>
      <sheetName val="Km274-Km274"/>
      <sheetName val="Km27'-Km278"/>
      <sheetName val="CT 03"/>
      <sheetName val="TH 03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Chart3"/>
      <sheetName val="Chart2"/>
      <sheetName val=" KQTH quy hoach 135"/>
      <sheetName val="Bao cao KQTH quy hoach 135"/>
      <sheetName val="BaTrieu-L.con"/>
      <sheetName val="EDT - Ro"/>
      <sheetName val="THQI"/>
      <sheetName val="T6"/>
      <sheetName val="THQII"/>
      <sheetName val="Trung"/>
      <sheetName val="THQIII"/>
      <sheetName val="THT nam 04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 GT CPhi tung dot"/>
      <sheetName val="bcth 05-04"/>
      <sheetName val="baocao 05-04"/>
      <sheetName val="bcth04-04"/>
      <sheetName val="Nhap lieu"/>
      <sheetName val="PGT"/>
      <sheetName val="Tien dien"/>
      <sheetName val="Thue GTGT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Bia1"/>
      <sheetName val="142201ȭT4"/>
      <sheetName val="T8-9)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ocao04-04"/>
      <sheetName val="bcth03-04"/>
      <sheetName val="baocao03-04"/>
      <sheetName val="bcth02-04"/>
      <sheetName val="baocao02-04"/>
      <sheetName val="bcth01-04"/>
      <sheetName val="baocao01-04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Dinh_ha nha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Bia¸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KHVô XL"/>
      <sheetName val="Bia_x0018_"/>
      <sheetName val="QD cua HDQT (ÿÿ"/>
      <sheetName val="ÿÿÿÿi ngoai tongÿÿ2)"/>
      <sheetName val="΄Cxdcb"/>
      <sheetName val="gia vt,nc,may"/>
      <sheetName val="THKP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KQKDKT#04-1"/>
      <sheetName val="VtuHaTheSauTBABenThuy1 Ш2)"/>
      <sheetName val="GIA 뭼UOC"/>
      <sheetName val="Soqu_x0005__x0000__x0000_"/>
      <sheetName val="Nhap_lieÈ"/>
      <sheetName val="PNT-QUOT-#3"/>
      <sheetName val="COAT&amp;WRAP-QIOT-#3"/>
      <sheetName val="T8-9@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CHITIET VL-NC"/>
      <sheetName val="DON GIA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Nhap_lie"/>
      <sheetName val="Nhap_lie("/>
      <sheetName val="Cong hop 2,0ࡸ2,0"/>
      <sheetName val="Biaþ"/>
      <sheetName val="Luot"/>
      <sheetName val="IBASE2"/>
      <sheetName val="T8-9h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BL2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opLeftCell="B1" zoomScaleNormal="100" zoomScalePageLayoutView="90" workbookViewId="0">
      <selection activeCell="H9" sqref="H9"/>
    </sheetView>
  </sheetViews>
  <sheetFormatPr defaultColWidth="10" defaultRowHeight="15.75"/>
  <cols>
    <col min="1" max="1" width="2.375" style="1" customWidth="1"/>
    <col min="2" max="2" width="35.625" style="1" customWidth="1"/>
    <col min="3" max="4" width="13.25" style="1" customWidth="1"/>
    <col min="5" max="5" width="18.625" style="1" customWidth="1"/>
    <col min="6" max="16384" width="10" style="1"/>
  </cols>
  <sheetData>
    <row r="1" spans="1:7" ht="24.95" customHeight="1">
      <c r="A1" s="259" t="s">
        <v>190</v>
      </c>
      <c r="B1" s="259"/>
      <c r="C1" s="259"/>
      <c r="D1" s="259"/>
      <c r="E1" s="259"/>
    </row>
    <row r="2" spans="1:7" ht="20.100000000000001" customHeight="1">
      <c r="A2" s="2"/>
      <c r="B2" s="2"/>
      <c r="C2" s="2"/>
      <c r="D2" s="2"/>
      <c r="E2" s="2"/>
    </row>
    <row r="3" spans="1:7" ht="20.100000000000001" customHeight="1">
      <c r="A3" s="2"/>
      <c r="B3" s="2"/>
      <c r="C3" s="3"/>
      <c r="D3" s="2"/>
      <c r="E3" s="4" t="s">
        <v>156</v>
      </c>
    </row>
    <row r="4" spans="1:7" ht="18" customHeight="1">
      <c r="A4" s="5"/>
      <c r="B4" s="5"/>
      <c r="C4" s="6" t="s">
        <v>2</v>
      </c>
      <c r="D4" s="6" t="s">
        <v>3</v>
      </c>
      <c r="E4" s="6" t="s">
        <v>164</v>
      </c>
    </row>
    <row r="5" spans="1:7" ht="18" customHeight="1">
      <c r="A5" s="2"/>
      <c r="B5" s="2"/>
      <c r="C5" s="7" t="s">
        <v>4</v>
      </c>
      <c r="D5" s="7" t="s">
        <v>150</v>
      </c>
      <c r="E5" s="7" t="s">
        <v>165</v>
      </c>
    </row>
    <row r="6" spans="1:7" ht="20.100000000000001" customHeight="1">
      <c r="A6" s="2"/>
      <c r="B6" s="2"/>
      <c r="C6" s="2"/>
      <c r="D6" s="2"/>
      <c r="E6" s="8"/>
    </row>
    <row r="7" spans="1:7" ht="24.95" customHeight="1">
      <c r="A7" s="9" t="s">
        <v>167</v>
      </c>
      <c r="B7" s="2"/>
      <c r="C7" s="10"/>
      <c r="D7" s="11"/>
      <c r="E7" s="12"/>
    </row>
    <row r="8" spans="1:7" ht="24.95" customHeight="1">
      <c r="A8" s="9"/>
      <c r="B8" s="201" t="s">
        <v>157</v>
      </c>
      <c r="C8" s="148"/>
      <c r="D8" s="148"/>
      <c r="E8" s="220"/>
    </row>
    <row r="9" spans="1:7" ht="24.95" customHeight="1">
      <c r="A9" s="9"/>
      <c r="B9" s="200" t="s">
        <v>71</v>
      </c>
      <c r="C9" s="219" t="s">
        <v>137</v>
      </c>
      <c r="D9" s="219" t="s">
        <v>137</v>
      </c>
      <c r="E9" s="142" t="s">
        <v>137</v>
      </c>
    </row>
    <row r="10" spans="1:7" ht="24.95" customHeight="1">
      <c r="A10" s="9"/>
      <c r="B10" s="200" t="s">
        <v>168</v>
      </c>
      <c r="C10" s="219" t="s">
        <v>137</v>
      </c>
      <c r="D10" s="219" t="s">
        <v>137</v>
      </c>
      <c r="E10" s="142" t="s">
        <v>137</v>
      </c>
    </row>
    <row r="11" spans="1:7" ht="24.95" customHeight="1">
      <c r="A11" s="9"/>
      <c r="B11" s="200" t="s">
        <v>169</v>
      </c>
      <c r="C11" s="219" t="s">
        <v>137</v>
      </c>
      <c r="D11" s="219" t="s">
        <v>137</v>
      </c>
      <c r="E11" s="142" t="s">
        <v>137</v>
      </c>
    </row>
    <row r="12" spans="1:7" ht="24.95" customHeight="1">
      <c r="A12" s="13"/>
      <c r="B12" s="200" t="s">
        <v>158</v>
      </c>
      <c r="C12" s="147">
        <f>+'[17]So lieu NN t8'!$D$29</f>
        <v>23921.24</v>
      </c>
      <c r="D12" s="147">
        <f>+'[17]So lieu NN t8'!$E$29</f>
        <v>23923.02</v>
      </c>
      <c r="E12" s="146">
        <f>+D12/C12*100</f>
        <v>100.00744108583</v>
      </c>
    </row>
    <row r="13" spans="1:7" ht="24.95" customHeight="1">
      <c r="A13" s="13"/>
      <c r="B13" s="201" t="s">
        <v>49</v>
      </c>
      <c r="C13" s="218"/>
      <c r="D13" s="218"/>
      <c r="E13" s="142"/>
    </row>
    <row r="14" spans="1:7" ht="24.95" customHeight="1">
      <c r="A14" s="13"/>
      <c r="B14" s="200" t="s">
        <v>7</v>
      </c>
      <c r="C14" s="147">
        <f>+'[17]So lieu NN t8'!$D$30</f>
        <v>1639.73</v>
      </c>
      <c r="D14" s="147">
        <f>+'[17]So lieu NN t8'!$E$30</f>
        <v>1689.9</v>
      </c>
      <c r="E14" s="146">
        <f>+D14/C14*100</f>
        <v>103.05965006433986</v>
      </c>
      <c r="G14" s="221"/>
    </row>
    <row r="15" spans="1:7" ht="24.95" customHeight="1">
      <c r="A15" s="13"/>
      <c r="B15" s="200" t="s">
        <v>8</v>
      </c>
      <c r="C15" s="147">
        <f>+'[17]So lieu NN t8'!$D$31</f>
        <v>206.34</v>
      </c>
      <c r="D15" s="147">
        <f>+'[17]So lieu NN t8'!$E$31</f>
        <v>166.34</v>
      </c>
      <c r="E15" s="146">
        <f t="shared" ref="E15:E19" si="0">+D15/C15*100</f>
        <v>80.614519724726179</v>
      </c>
      <c r="G15" s="14"/>
    </row>
    <row r="16" spans="1:7" ht="24.95" customHeight="1">
      <c r="A16" s="13"/>
      <c r="B16" s="200" t="s">
        <v>166</v>
      </c>
      <c r="C16" s="147" t="s">
        <v>137</v>
      </c>
      <c r="D16" s="147" t="s">
        <v>137</v>
      </c>
      <c r="E16" s="146" t="s">
        <v>137</v>
      </c>
      <c r="G16" s="14"/>
    </row>
    <row r="17" spans="1:5" ht="24.95" customHeight="1">
      <c r="A17" s="13"/>
      <c r="B17" s="200" t="s">
        <v>72</v>
      </c>
      <c r="C17" s="147">
        <f>+'[17]So lieu NN t8'!$D$32</f>
        <v>157.81</v>
      </c>
      <c r="D17" s="147">
        <f>+'[17]So lieu NN t8'!$E$32</f>
        <v>151.63</v>
      </c>
      <c r="E17" s="146">
        <f t="shared" si="0"/>
        <v>96.083898358785873</v>
      </c>
    </row>
    <row r="18" spans="1:5" ht="24.95" customHeight="1">
      <c r="A18" s="13"/>
      <c r="B18" s="200" t="s">
        <v>73</v>
      </c>
      <c r="C18" s="147">
        <f>+'[17]So lieu NN t8'!$D$33</f>
        <v>497.59000000000003</v>
      </c>
      <c r="D18" s="147">
        <f>+'[17]So lieu NN t8'!$E$33</f>
        <v>449.37</v>
      </c>
      <c r="E18" s="146">
        <f t="shared" si="0"/>
        <v>90.309290781567157</v>
      </c>
    </row>
    <row r="19" spans="1:5" ht="24.95" customHeight="1">
      <c r="A19" s="13"/>
      <c r="B19" s="200" t="s">
        <v>74</v>
      </c>
      <c r="C19" s="147">
        <f>+'[17]So lieu NN t8'!$D$34</f>
        <v>2382.12</v>
      </c>
      <c r="D19" s="147">
        <f>+'[17]So lieu NN t8'!$E$34</f>
        <v>2338.29</v>
      </c>
      <c r="E19" s="146">
        <f t="shared" si="0"/>
        <v>98.160042315248603</v>
      </c>
    </row>
    <row r="20" spans="1:5" ht="24.95" customHeight="1"/>
    <row r="21" spans="1:5" ht="24.95" customHeight="1"/>
    <row r="22" spans="1:5" ht="24.95" customHeight="1"/>
    <row r="23" spans="1:5" ht="24.95" customHeight="1"/>
    <row r="24" spans="1:5" ht="24.95" customHeight="1"/>
    <row r="25" spans="1:5" ht="24.95" customHeight="1"/>
    <row r="26" spans="1:5" ht="24.95" customHeight="1"/>
    <row r="27" spans="1:5" ht="24.95" customHeight="1"/>
    <row r="28" spans="1:5" ht="24.95" customHeight="1"/>
    <row r="29" spans="1:5" ht="24.95" customHeight="1"/>
    <row r="30" spans="1:5" ht="24.95" customHeight="1"/>
    <row r="31" spans="1:5" ht="24.95" customHeight="1"/>
    <row r="32" spans="1: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D7" sqref="D7"/>
    </sheetView>
  </sheetViews>
  <sheetFormatPr defaultColWidth="8" defaultRowHeight="16.5" customHeight="1"/>
  <cols>
    <col min="1" max="1" width="29" style="205" customWidth="1"/>
    <col min="2" max="3" width="8.625" style="205" customWidth="1"/>
    <col min="4" max="4" width="13.625" style="205" customWidth="1"/>
    <col min="5" max="6" width="13.125" style="205" customWidth="1"/>
    <col min="7" max="16384" width="8" style="205"/>
  </cols>
  <sheetData>
    <row r="1" spans="1:9" ht="24.95" customHeight="1">
      <c r="A1" s="271" t="s">
        <v>182</v>
      </c>
      <c r="B1" s="271"/>
      <c r="C1" s="271"/>
      <c r="D1" s="271"/>
      <c r="E1" s="271"/>
      <c r="F1" s="271"/>
    </row>
    <row r="2" spans="1:9" ht="20.100000000000001" customHeight="1"/>
    <row r="3" spans="1:9" ht="20.100000000000001" customHeight="1">
      <c r="A3" s="120"/>
      <c r="B3" s="120"/>
      <c r="C3" s="120"/>
      <c r="D3" s="120"/>
      <c r="E3" s="120"/>
    </row>
    <row r="4" spans="1:9" ht="20.100000000000001" customHeight="1">
      <c r="B4" s="88" t="s">
        <v>14</v>
      </c>
      <c r="C4" s="88" t="s">
        <v>14</v>
      </c>
      <c r="D4" s="52" t="s">
        <v>191</v>
      </c>
      <c r="E4" s="52" t="s">
        <v>191</v>
      </c>
      <c r="F4" s="52" t="s">
        <v>192</v>
      </c>
    </row>
    <row r="5" spans="1:9" ht="20.100000000000001" customHeight="1">
      <c r="B5" s="91" t="s">
        <v>193</v>
      </c>
      <c r="C5" s="91" t="s">
        <v>194</v>
      </c>
      <c r="D5" s="54" t="s">
        <v>139</v>
      </c>
      <c r="E5" s="54" t="s">
        <v>139</v>
      </c>
      <c r="F5" s="54" t="s">
        <v>139</v>
      </c>
    </row>
    <row r="6" spans="1:9" ht="20.100000000000001" customHeight="1">
      <c r="B6" s="91" t="s">
        <v>16</v>
      </c>
      <c r="C6" s="91" t="s">
        <v>75</v>
      </c>
      <c r="D6" s="54" t="s">
        <v>149</v>
      </c>
      <c r="E6" s="54" t="s">
        <v>5</v>
      </c>
      <c r="F6" s="54" t="s">
        <v>5</v>
      </c>
    </row>
    <row r="7" spans="1:9" ht="20.100000000000001" customHeight="1">
      <c r="B7" s="92">
        <v>2020</v>
      </c>
      <c r="C7" s="92">
        <v>2020</v>
      </c>
      <c r="D7" s="62" t="s">
        <v>200</v>
      </c>
      <c r="E7" s="62" t="s">
        <v>48</v>
      </c>
      <c r="F7" s="62" t="s">
        <v>48</v>
      </c>
    </row>
    <row r="8" spans="1:9" ht="24.95" customHeight="1">
      <c r="B8" s="207"/>
      <c r="C8" s="207"/>
      <c r="D8" s="207"/>
      <c r="E8" s="207"/>
      <c r="F8" s="206"/>
    </row>
    <row r="9" spans="1:9" ht="24.95" customHeight="1">
      <c r="A9" s="204" t="s">
        <v>42</v>
      </c>
      <c r="B9" s="230"/>
      <c r="C9" s="230"/>
    </row>
    <row r="10" spans="1:9" ht="24.95" customHeight="1">
      <c r="A10" s="208" t="s">
        <v>183</v>
      </c>
      <c r="B10" s="231">
        <v>4</v>
      </c>
      <c r="C10" s="231">
        <v>25</v>
      </c>
      <c r="D10" s="232">
        <v>133.33333333333331</v>
      </c>
      <c r="E10" s="232">
        <v>200</v>
      </c>
      <c r="F10" s="232">
        <v>119.04761904761905</v>
      </c>
      <c r="H10" s="229"/>
      <c r="I10" s="229"/>
    </row>
    <row r="11" spans="1:9" ht="24.95" customHeight="1">
      <c r="A11" s="209" t="s">
        <v>40</v>
      </c>
      <c r="B11" s="231">
        <v>4</v>
      </c>
      <c r="C11" s="231">
        <v>24</v>
      </c>
      <c r="D11" s="232">
        <v>133.33333333333331</v>
      </c>
      <c r="E11" s="232">
        <v>200</v>
      </c>
      <c r="F11" s="232">
        <v>114.28571428571428</v>
      </c>
      <c r="H11" s="229"/>
      <c r="I11" s="229"/>
    </row>
    <row r="12" spans="1:9" ht="24.95" customHeight="1">
      <c r="A12" s="209" t="s">
        <v>39</v>
      </c>
      <c r="B12" s="231" t="s">
        <v>137</v>
      </c>
      <c r="C12" s="231">
        <v>1</v>
      </c>
      <c r="D12" s="231" t="s">
        <v>137</v>
      </c>
      <c r="E12" s="231" t="s">
        <v>137</v>
      </c>
      <c r="F12" s="231" t="s">
        <v>137</v>
      </c>
      <c r="H12" s="229"/>
      <c r="I12" s="229"/>
    </row>
    <row r="13" spans="1:9" ht="24.95" customHeight="1">
      <c r="A13" s="209" t="s">
        <v>60</v>
      </c>
      <c r="B13" s="231" t="s">
        <v>137</v>
      </c>
      <c r="C13" s="231" t="s">
        <v>137</v>
      </c>
      <c r="D13" s="231" t="s">
        <v>137</v>
      </c>
      <c r="E13" s="231" t="s">
        <v>137</v>
      </c>
      <c r="F13" s="231" t="s">
        <v>137</v>
      </c>
      <c r="H13" s="229"/>
      <c r="I13" s="229"/>
    </row>
    <row r="14" spans="1:9" ht="24.95" customHeight="1">
      <c r="A14" s="208" t="s">
        <v>184</v>
      </c>
      <c r="B14" s="231">
        <v>2</v>
      </c>
      <c r="C14" s="231">
        <v>20</v>
      </c>
      <c r="D14" s="232">
        <v>50</v>
      </c>
      <c r="E14" s="232">
        <v>200</v>
      </c>
      <c r="F14" s="232">
        <v>86.956521739130437</v>
      </c>
      <c r="H14" s="239"/>
      <c r="I14" s="229"/>
    </row>
    <row r="15" spans="1:9" ht="24.95" customHeight="1">
      <c r="A15" s="209" t="s">
        <v>40</v>
      </c>
      <c r="B15" s="231">
        <v>2</v>
      </c>
      <c r="C15" s="231">
        <v>20</v>
      </c>
      <c r="D15" s="232">
        <v>50</v>
      </c>
      <c r="E15" s="232">
        <v>200</v>
      </c>
      <c r="F15" s="232">
        <v>86.956521739130437</v>
      </c>
      <c r="H15" s="229"/>
      <c r="I15" s="229"/>
    </row>
    <row r="16" spans="1:9" ht="24.95" customHeight="1">
      <c r="A16" s="209" t="s">
        <v>39</v>
      </c>
      <c r="B16" s="231" t="s">
        <v>137</v>
      </c>
      <c r="C16" s="231" t="s">
        <v>137</v>
      </c>
      <c r="D16" s="231" t="s">
        <v>137</v>
      </c>
      <c r="E16" s="231" t="s">
        <v>137</v>
      </c>
      <c r="F16" s="231" t="s">
        <v>137</v>
      </c>
      <c r="H16" s="229"/>
      <c r="I16" s="229"/>
    </row>
    <row r="17" spans="1:9" ht="24.95" customHeight="1">
      <c r="A17" s="209" t="s">
        <v>60</v>
      </c>
      <c r="B17" s="231" t="s">
        <v>137</v>
      </c>
      <c r="C17" s="231" t="s">
        <v>137</v>
      </c>
      <c r="D17" s="231" t="s">
        <v>137</v>
      </c>
      <c r="E17" s="231" t="s">
        <v>137</v>
      </c>
      <c r="F17" s="231" t="s">
        <v>137</v>
      </c>
      <c r="H17" s="229"/>
      <c r="I17" s="229"/>
    </row>
    <row r="18" spans="1:9" ht="24.95" customHeight="1">
      <c r="A18" s="208" t="s">
        <v>185</v>
      </c>
      <c r="B18" s="231">
        <v>2</v>
      </c>
      <c r="C18" s="231">
        <v>21</v>
      </c>
      <c r="D18" s="232">
        <v>200</v>
      </c>
      <c r="E18" s="232">
        <v>200</v>
      </c>
      <c r="F18" s="232">
        <v>140</v>
      </c>
      <c r="H18" s="229"/>
      <c r="I18" s="229"/>
    </row>
    <row r="19" spans="1:9" ht="24.95" customHeight="1">
      <c r="A19" s="209" t="s">
        <v>40</v>
      </c>
      <c r="B19" s="231">
        <v>2</v>
      </c>
      <c r="C19" s="231">
        <v>20</v>
      </c>
      <c r="D19" s="232">
        <v>200</v>
      </c>
      <c r="E19" s="232">
        <v>200</v>
      </c>
      <c r="F19" s="232">
        <v>133.33333333333331</v>
      </c>
      <c r="H19" s="229"/>
      <c r="I19" s="229"/>
    </row>
    <row r="20" spans="1:9" ht="24.95" customHeight="1">
      <c r="A20" s="209" t="s">
        <v>39</v>
      </c>
      <c r="B20" s="231" t="s">
        <v>137</v>
      </c>
      <c r="C20" s="231">
        <v>1</v>
      </c>
      <c r="D20" s="231" t="s">
        <v>137</v>
      </c>
      <c r="E20" s="231" t="s">
        <v>137</v>
      </c>
      <c r="F20" s="231" t="s">
        <v>137</v>
      </c>
      <c r="H20" s="229"/>
      <c r="I20" s="229"/>
    </row>
    <row r="21" spans="1:9" ht="24.95" customHeight="1">
      <c r="A21" s="209" t="s">
        <v>60</v>
      </c>
      <c r="B21" s="231" t="s">
        <v>137</v>
      </c>
      <c r="C21" s="231" t="s">
        <v>137</v>
      </c>
      <c r="D21" s="231" t="s">
        <v>137</v>
      </c>
      <c r="E21" s="231" t="s">
        <v>137</v>
      </c>
      <c r="F21" s="231" t="s">
        <v>137</v>
      </c>
      <c r="H21" s="229"/>
      <c r="I21" s="229"/>
    </row>
    <row r="22" spans="1:9" ht="24.95" customHeight="1">
      <c r="A22" s="204" t="s">
        <v>43</v>
      </c>
      <c r="B22" s="231"/>
      <c r="C22" s="231"/>
      <c r="D22" s="233"/>
      <c r="E22" s="233"/>
      <c r="F22" s="233"/>
    </row>
    <row r="23" spans="1:9" ht="24.95" customHeight="1">
      <c r="A23" s="208" t="s">
        <v>186</v>
      </c>
      <c r="B23" s="231">
        <v>3</v>
      </c>
      <c r="C23" s="231">
        <v>11</v>
      </c>
      <c r="D23" s="232">
        <v>150</v>
      </c>
      <c r="E23" s="232">
        <v>300</v>
      </c>
      <c r="F23" s="232">
        <v>52.380952380952387</v>
      </c>
    </row>
    <row r="24" spans="1:9" ht="24.95" customHeight="1">
      <c r="A24" s="208" t="s">
        <v>184</v>
      </c>
      <c r="B24" s="231" t="s">
        <v>137</v>
      </c>
      <c r="C24" s="231" t="s">
        <v>137</v>
      </c>
      <c r="D24" s="232" t="s">
        <v>137</v>
      </c>
      <c r="E24" s="232" t="s">
        <v>137</v>
      </c>
      <c r="F24" s="232" t="s">
        <v>137</v>
      </c>
    </row>
    <row r="25" spans="1:9" ht="24.95" customHeight="1">
      <c r="A25" s="208" t="s">
        <v>185</v>
      </c>
      <c r="B25" s="231" t="s">
        <v>137</v>
      </c>
      <c r="C25" s="231" t="s">
        <v>137</v>
      </c>
      <c r="D25" s="232" t="s">
        <v>137</v>
      </c>
      <c r="E25" s="232" t="s">
        <v>137</v>
      </c>
      <c r="F25" s="232" t="s">
        <v>137</v>
      </c>
    </row>
    <row r="26" spans="1:9" ht="35.1" customHeight="1">
      <c r="A26" s="211" t="s">
        <v>189</v>
      </c>
      <c r="B26" s="231">
        <v>560</v>
      </c>
      <c r="C26" s="231">
        <v>2440</v>
      </c>
      <c r="D26" s="232">
        <v>38.620689655172413</v>
      </c>
      <c r="E26" s="232" t="s">
        <v>137</v>
      </c>
      <c r="F26" s="232">
        <v>43.963963963963963</v>
      </c>
    </row>
    <row r="27" spans="1:9" ht="24.95" customHeight="1">
      <c r="A27" s="210"/>
    </row>
  </sheetData>
  <mergeCells count="1">
    <mergeCell ref="A1:F1"/>
  </mergeCells>
  <pageMargins left="0.75" right="0.25" top="0.5" bottom="0.5" header="0.31496062992126" footer="0.31496062992126"/>
  <pageSetup paperSize="9" firstPageNumber="1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8"/>
  <sheetViews>
    <sheetView tabSelected="1" workbookViewId="0">
      <selection activeCell="F10" sqref="F10:H10"/>
    </sheetView>
  </sheetViews>
  <sheetFormatPr defaultColWidth="12.875" defaultRowHeight="16.5" customHeight="1"/>
  <cols>
    <col min="1" max="1" width="40.625" style="15" customWidth="1"/>
    <col min="2" max="5" width="10.625" style="15" customWidth="1"/>
    <col min="6" max="16384" width="12.875" style="15"/>
  </cols>
  <sheetData>
    <row r="1" spans="1:118" ht="24.95" customHeight="1">
      <c r="A1" s="260" t="s">
        <v>159</v>
      </c>
      <c r="B1" s="260"/>
      <c r="C1" s="260"/>
      <c r="D1" s="260"/>
      <c r="E1" s="260"/>
    </row>
    <row r="2" spans="1:118" ht="20.100000000000001" customHeight="1">
      <c r="A2" s="199"/>
      <c r="B2" s="199"/>
      <c r="C2" s="199"/>
      <c r="D2" s="199"/>
      <c r="E2" s="199"/>
    </row>
    <row r="3" spans="1:118" ht="20.100000000000001" customHeight="1">
      <c r="A3" s="16"/>
      <c r="C3" s="17"/>
      <c r="D3" s="17"/>
      <c r="E3" s="18" t="s">
        <v>17</v>
      </c>
      <c r="G3" s="188"/>
    </row>
    <row r="4" spans="1:118" ht="15.6" customHeight="1">
      <c r="A4" s="19"/>
      <c r="B4" s="20" t="s">
        <v>160</v>
      </c>
      <c r="C4" s="20" t="s">
        <v>191</v>
      </c>
      <c r="D4" s="20" t="s">
        <v>191</v>
      </c>
      <c r="E4" s="20" t="s">
        <v>192</v>
      </c>
    </row>
    <row r="5" spans="1:118" ht="15.6" customHeight="1">
      <c r="A5" s="21"/>
      <c r="B5" s="22" t="s">
        <v>139</v>
      </c>
      <c r="C5" s="22" t="s">
        <v>139</v>
      </c>
      <c r="D5" s="22" t="s">
        <v>139</v>
      </c>
      <c r="E5" s="22" t="s">
        <v>139</v>
      </c>
    </row>
    <row r="6" spans="1:118" ht="15.6" customHeight="1">
      <c r="A6" s="21"/>
      <c r="B6" s="22" t="s">
        <v>9</v>
      </c>
      <c r="C6" s="22" t="s">
        <v>9</v>
      </c>
      <c r="D6" s="22" t="s">
        <v>9</v>
      </c>
      <c r="E6" s="22" t="s">
        <v>9</v>
      </c>
    </row>
    <row r="7" spans="1:118" ht="15.6" customHeight="1">
      <c r="A7" s="21"/>
      <c r="B7" s="22" t="s">
        <v>10</v>
      </c>
      <c r="C7" s="22" t="s">
        <v>161</v>
      </c>
      <c r="D7" s="22" t="s">
        <v>10</v>
      </c>
      <c r="E7" s="22" t="s">
        <v>11</v>
      </c>
    </row>
    <row r="8" spans="1:118" ht="15.6" customHeight="1">
      <c r="A8" s="21"/>
      <c r="B8" s="23" t="s">
        <v>47</v>
      </c>
      <c r="C8" s="23" t="s">
        <v>139</v>
      </c>
      <c r="D8" s="23" t="s">
        <v>47</v>
      </c>
      <c r="E8" s="23" t="s">
        <v>47</v>
      </c>
    </row>
    <row r="9" spans="1:118" s="25" customFormat="1" ht="20.100000000000001" customHeight="1">
      <c r="A9" s="21"/>
      <c r="B9" s="24"/>
      <c r="C9" s="24"/>
      <c r="D9" s="24"/>
      <c r="E9" s="24"/>
    </row>
    <row r="10" spans="1:118" s="28" customFormat="1" ht="24.95" customHeight="1">
      <c r="A10" s="26" t="s">
        <v>12</v>
      </c>
      <c r="B10" s="143">
        <v>97.45</v>
      </c>
      <c r="C10" s="143">
        <v>102</v>
      </c>
      <c r="D10" s="143">
        <v>98.68</v>
      </c>
      <c r="E10" s="143">
        <v>92.72</v>
      </c>
      <c r="F10" s="234">
        <f>+C10-100</f>
        <v>2</v>
      </c>
      <c r="G10" s="234">
        <f>+D10-100</f>
        <v>-1.3199999999999932</v>
      </c>
      <c r="H10" s="234">
        <f>+E10-100</f>
        <v>-7.2800000000000011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</row>
    <row r="11" spans="1:118" ht="24.95" customHeight="1">
      <c r="A11" s="180" t="s">
        <v>0</v>
      </c>
      <c r="B11" s="143">
        <v>58.51</v>
      </c>
      <c r="C11" s="143">
        <v>103.29</v>
      </c>
      <c r="D11" s="143">
        <v>64.41</v>
      </c>
      <c r="E11" s="143">
        <v>70.67</v>
      </c>
      <c r="G11" s="234">
        <f>+D11-100</f>
        <v>-35.590000000000003</v>
      </c>
      <c r="H11" s="234">
        <f>+E11-100</f>
        <v>-29.33</v>
      </c>
    </row>
    <row r="12" spans="1:118" s="29" customFormat="1" ht="24.95" customHeight="1">
      <c r="A12" s="181" t="s">
        <v>141</v>
      </c>
      <c r="B12" s="144" t="s">
        <v>137</v>
      </c>
      <c r="C12" s="144" t="s">
        <v>137</v>
      </c>
      <c r="D12" s="144" t="s">
        <v>137</v>
      </c>
      <c r="E12" s="144" t="s">
        <v>137</v>
      </c>
    </row>
    <row r="13" spans="1:118" s="29" customFormat="1" ht="24.95" customHeight="1">
      <c r="A13" s="181" t="s">
        <v>142</v>
      </c>
      <c r="B13" s="144" t="s">
        <v>137</v>
      </c>
      <c r="C13" s="144" t="s">
        <v>137</v>
      </c>
      <c r="D13" s="144" t="s">
        <v>137</v>
      </c>
      <c r="E13" s="144" t="s">
        <v>137</v>
      </c>
    </row>
    <row r="14" spans="1:118" s="29" customFormat="1" ht="24.95" customHeight="1">
      <c r="A14" s="181" t="s">
        <v>143</v>
      </c>
      <c r="B14" s="144" t="s">
        <v>137</v>
      </c>
      <c r="C14" s="144" t="s">
        <v>137</v>
      </c>
      <c r="D14" s="144" t="s">
        <v>137</v>
      </c>
      <c r="E14" s="144" t="s">
        <v>137</v>
      </c>
    </row>
    <row r="15" spans="1:118" s="29" customFormat="1" ht="24.95" customHeight="1">
      <c r="A15" s="181" t="s">
        <v>78</v>
      </c>
      <c r="B15" s="144">
        <v>58.51</v>
      </c>
      <c r="C15" s="144">
        <v>103.29</v>
      </c>
      <c r="D15" s="144">
        <v>64.41</v>
      </c>
      <c r="E15" s="144">
        <v>70.67</v>
      </c>
    </row>
    <row r="16" spans="1:118" s="29" customFormat="1" ht="24.95" customHeight="1">
      <c r="A16" s="181" t="s">
        <v>144</v>
      </c>
      <c r="B16" s="144" t="s">
        <v>137</v>
      </c>
      <c r="C16" s="144" t="s">
        <v>137</v>
      </c>
      <c r="D16" s="144" t="s">
        <v>137</v>
      </c>
      <c r="E16" s="144" t="s">
        <v>137</v>
      </c>
    </row>
    <row r="17" spans="1:8" s="29" customFormat="1" ht="24.95" customHeight="1">
      <c r="A17" s="180" t="s">
        <v>79</v>
      </c>
      <c r="B17" s="143">
        <v>97.51</v>
      </c>
      <c r="C17" s="143">
        <v>102.01</v>
      </c>
      <c r="D17" s="143">
        <v>98.73</v>
      </c>
      <c r="E17" s="143">
        <v>92.62</v>
      </c>
      <c r="G17" s="234">
        <f>+D17-100</f>
        <v>-1.269999999999996</v>
      </c>
      <c r="H17" s="234">
        <f>+E17-100</f>
        <v>-7.3799999999999955</v>
      </c>
    </row>
    <row r="18" spans="1:8" s="254" customFormat="1" ht="24.95" customHeight="1">
      <c r="A18" s="251" t="s">
        <v>80</v>
      </c>
      <c r="B18" s="252">
        <v>107.9</v>
      </c>
      <c r="C18" s="252">
        <v>105.52</v>
      </c>
      <c r="D18" s="252">
        <v>112.74</v>
      </c>
      <c r="E18" s="252">
        <v>115.23</v>
      </c>
      <c r="F18" s="253">
        <f>+E18-100</f>
        <v>15.230000000000004</v>
      </c>
    </row>
    <row r="19" spans="1:8" ht="24.95" customHeight="1">
      <c r="A19" s="181" t="s">
        <v>153</v>
      </c>
      <c r="B19" s="144" t="s">
        <v>137</v>
      </c>
      <c r="C19" s="144" t="s">
        <v>137</v>
      </c>
      <c r="D19" s="144" t="s">
        <v>137</v>
      </c>
      <c r="E19" s="144" t="s">
        <v>137</v>
      </c>
    </row>
    <row r="20" spans="1:8" ht="24.95" customHeight="1">
      <c r="A20" s="181" t="s">
        <v>154</v>
      </c>
      <c r="B20" s="144" t="s">
        <v>137</v>
      </c>
      <c r="C20" s="144" t="s">
        <v>137</v>
      </c>
      <c r="D20" s="144" t="s">
        <v>137</v>
      </c>
      <c r="E20" s="144" t="s">
        <v>137</v>
      </c>
    </row>
    <row r="21" spans="1:8" s="254" customFormat="1" ht="24.95" customHeight="1">
      <c r="A21" s="251" t="s">
        <v>81</v>
      </c>
      <c r="B21" s="252">
        <v>147.29</v>
      </c>
      <c r="C21" s="252">
        <v>101.32</v>
      </c>
      <c r="D21" s="252">
        <v>139.49</v>
      </c>
      <c r="E21" s="252">
        <v>115.18</v>
      </c>
      <c r="F21" s="253">
        <f>+E21-100</f>
        <v>15.180000000000007</v>
      </c>
    </row>
    <row r="22" spans="1:8" s="250" customFormat="1" ht="24.95" customHeight="1">
      <c r="A22" s="247" t="s">
        <v>82</v>
      </c>
      <c r="B22" s="248">
        <v>78.08</v>
      </c>
      <c r="C22" s="248">
        <v>106.24</v>
      </c>
      <c r="D22" s="248">
        <v>87.67</v>
      </c>
      <c r="E22" s="248">
        <v>82.36</v>
      </c>
      <c r="F22" s="249">
        <f t="shared" ref="F22:F39" si="0">+E22-100</f>
        <v>-17.64</v>
      </c>
    </row>
    <row r="23" spans="1:8" s="250" customFormat="1" ht="24.95" customHeight="1">
      <c r="A23" s="247" t="s">
        <v>83</v>
      </c>
      <c r="B23" s="248">
        <v>76.680000000000007</v>
      </c>
      <c r="C23" s="248">
        <v>110.33</v>
      </c>
      <c r="D23" s="248">
        <v>86.69</v>
      </c>
      <c r="E23" s="248">
        <v>83.68</v>
      </c>
      <c r="F23" s="249">
        <f t="shared" si="0"/>
        <v>-16.319999999999993</v>
      </c>
    </row>
    <row r="24" spans="1:8" s="250" customFormat="1" ht="50.1" customHeight="1">
      <c r="A24" s="247" t="s">
        <v>84</v>
      </c>
      <c r="B24" s="248">
        <v>67.67</v>
      </c>
      <c r="C24" s="248">
        <v>102.11</v>
      </c>
      <c r="D24" s="248">
        <v>74.239999999999995</v>
      </c>
      <c r="E24" s="248">
        <v>65.44</v>
      </c>
      <c r="F24" s="249">
        <f t="shared" si="0"/>
        <v>-34.56</v>
      </c>
    </row>
    <row r="25" spans="1:8" s="254" customFormat="1" ht="24.95" customHeight="1">
      <c r="A25" s="251" t="s">
        <v>85</v>
      </c>
      <c r="B25" s="252">
        <v>88.29</v>
      </c>
      <c r="C25" s="252">
        <v>104.78</v>
      </c>
      <c r="D25" s="252">
        <v>87.59</v>
      </c>
      <c r="E25" s="252">
        <v>111.44</v>
      </c>
      <c r="F25" s="253">
        <f t="shared" si="0"/>
        <v>11.439999999999998</v>
      </c>
    </row>
    <row r="26" spans="1:8" s="250" customFormat="1" ht="24.95" customHeight="1">
      <c r="A26" s="247" t="s">
        <v>86</v>
      </c>
      <c r="B26" s="248">
        <v>85.09</v>
      </c>
      <c r="C26" s="248">
        <v>108.46</v>
      </c>
      <c r="D26" s="248">
        <v>102.44</v>
      </c>
      <c r="E26" s="248">
        <v>74.36</v>
      </c>
      <c r="F26" s="249">
        <f t="shared" si="0"/>
        <v>-25.64</v>
      </c>
    </row>
    <row r="27" spans="1:8" s="250" customFormat="1" ht="24.95" customHeight="1">
      <c r="A27" s="247" t="s">
        <v>87</v>
      </c>
      <c r="B27" s="248">
        <v>98.12</v>
      </c>
      <c r="C27" s="248">
        <v>101.47</v>
      </c>
      <c r="D27" s="248">
        <v>112.76</v>
      </c>
      <c r="E27" s="248">
        <v>92.9</v>
      </c>
      <c r="F27" s="249">
        <f t="shared" si="0"/>
        <v>-7.0999999999999943</v>
      </c>
    </row>
    <row r="28" spans="1:8" s="254" customFormat="1" ht="24.95" customHeight="1">
      <c r="A28" s="251" t="s">
        <v>88</v>
      </c>
      <c r="B28" s="252">
        <v>136.91999999999999</v>
      </c>
      <c r="C28" s="252">
        <v>100.46</v>
      </c>
      <c r="D28" s="252">
        <v>137.74</v>
      </c>
      <c r="E28" s="252">
        <v>131.71</v>
      </c>
      <c r="F28" s="253">
        <f t="shared" si="0"/>
        <v>31.710000000000008</v>
      </c>
    </row>
    <row r="29" spans="1:8" s="254" customFormat="1" ht="24.95" customHeight="1">
      <c r="A29" s="251" t="s">
        <v>89</v>
      </c>
      <c r="B29" s="252">
        <v>138.6</v>
      </c>
      <c r="C29" s="252">
        <v>106.38</v>
      </c>
      <c r="D29" s="252">
        <v>169.32</v>
      </c>
      <c r="E29" s="252">
        <v>126.81</v>
      </c>
      <c r="F29" s="253">
        <f t="shared" si="0"/>
        <v>26.810000000000002</v>
      </c>
    </row>
    <row r="30" spans="1:8" s="250" customFormat="1" ht="24.95" customHeight="1">
      <c r="A30" s="247" t="s">
        <v>90</v>
      </c>
      <c r="B30" s="248">
        <v>79.930000000000007</v>
      </c>
      <c r="C30" s="248">
        <v>103.02</v>
      </c>
      <c r="D30" s="248">
        <v>88.36</v>
      </c>
      <c r="E30" s="248">
        <v>84.03</v>
      </c>
      <c r="F30" s="249">
        <f t="shared" si="0"/>
        <v>-15.969999999999999</v>
      </c>
    </row>
    <row r="31" spans="1:8" s="254" customFormat="1" ht="24.95" customHeight="1">
      <c r="A31" s="251" t="s">
        <v>91</v>
      </c>
      <c r="B31" s="252">
        <v>105.38</v>
      </c>
      <c r="C31" s="252">
        <v>100.66</v>
      </c>
      <c r="D31" s="252">
        <v>106.05</v>
      </c>
      <c r="E31" s="252">
        <v>107.26</v>
      </c>
      <c r="F31" s="253">
        <f t="shared" si="0"/>
        <v>7.2600000000000051</v>
      </c>
      <c r="G31" s="253">
        <f>+D31-100</f>
        <v>6.0499999999999972</v>
      </c>
      <c r="H31" s="253">
        <f>+E31-100</f>
        <v>7.2600000000000051</v>
      </c>
    </row>
    <row r="32" spans="1:8" ht="35.1" customHeight="1">
      <c r="A32" s="181" t="s">
        <v>92</v>
      </c>
      <c r="B32" s="144">
        <v>98.78</v>
      </c>
      <c r="C32" s="144">
        <v>105.5</v>
      </c>
      <c r="D32" s="144">
        <v>101.28</v>
      </c>
      <c r="E32" s="144">
        <v>85.4</v>
      </c>
      <c r="F32" s="188">
        <f t="shared" si="0"/>
        <v>-14.599999999999994</v>
      </c>
    </row>
    <row r="33" spans="1:9" s="250" customFormat="1" ht="35.1" customHeight="1">
      <c r="A33" s="247" t="s">
        <v>93</v>
      </c>
      <c r="B33" s="248">
        <v>104.24</v>
      </c>
      <c r="C33" s="248">
        <v>100.84</v>
      </c>
      <c r="D33" s="248">
        <v>103.46</v>
      </c>
      <c r="E33" s="248">
        <v>100.33</v>
      </c>
      <c r="F33" s="249">
        <f t="shared" si="0"/>
        <v>0.32999999999999829</v>
      </c>
      <c r="G33" s="249">
        <f>+D33-100</f>
        <v>3.4599999999999937</v>
      </c>
      <c r="H33" s="249">
        <f>+E33-100</f>
        <v>0.32999999999999829</v>
      </c>
    </row>
    <row r="34" spans="1:9" s="250" customFormat="1" ht="24.95" customHeight="1">
      <c r="A34" s="247" t="s">
        <v>94</v>
      </c>
      <c r="B34" s="248">
        <v>95.91</v>
      </c>
      <c r="C34" s="248">
        <v>105.13</v>
      </c>
      <c r="D34" s="248">
        <v>84.04</v>
      </c>
      <c r="E34" s="248">
        <v>103.31</v>
      </c>
      <c r="F34" s="249">
        <f t="shared" si="0"/>
        <v>3.3100000000000023</v>
      </c>
    </row>
    <row r="35" spans="1:9" ht="35.1" customHeight="1">
      <c r="A35" s="181" t="s">
        <v>95</v>
      </c>
      <c r="B35" s="144">
        <v>50.68</v>
      </c>
      <c r="C35" s="144">
        <v>101.73</v>
      </c>
      <c r="D35" s="144">
        <v>63.13</v>
      </c>
      <c r="E35" s="144">
        <v>51.38</v>
      </c>
      <c r="F35" s="188">
        <f t="shared" si="0"/>
        <v>-48.62</v>
      </c>
    </row>
    <row r="36" spans="1:9" s="250" customFormat="1" ht="24.95" customHeight="1">
      <c r="A36" s="247" t="s">
        <v>96</v>
      </c>
      <c r="B36" s="248">
        <v>88.5</v>
      </c>
      <c r="C36" s="248">
        <v>100.86</v>
      </c>
      <c r="D36" s="248">
        <v>95.26</v>
      </c>
      <c r="E36" s="248">
        <v>78.05</v>
      </c>
      <c r="F36" s="249">
        <f t="shared" si="0"/>
        <v>-21.950000000000003</v>
      </c>
      <c r="G36" s="249">
        <f>+D36-100</f>
        <v>-4.7399999999999949</v>
      </c>
      <c r="H36" s="249">
        <f>+E36-100</f>
        <v>-21.950000000000003</v>
      </c>
      <c r="I36" s="249"/>
    </row>
    <row r="37" spans="1:9" s="250" customFormat="1" ht="24.95" customHeight="1">
      <c r="A37" s="247" t="s">
        <v>97</v>
      </c>
      <c r="B37" s="248">
        <v>93.66</v>
      </c>
      <c r="C37" s="248">
        <v>104.41</v>
      </c>
      <c r="D37" s="248">
        <v>92.2</v>
      </c>
      <c r="E37" s="248">
        <v>87.45</v>
      </c>
      <c r="F37" s="249">
        <f t="shared" si="0"/>
        <v>-12.549999999999997</v>
      </c>
      <c r="G37" s="249">
        <f>+D37-100</f>
        <v>-7.7999999999999972</v>
      </c>
      <c r="H37" s="249">
        <f>+E37-100</f>
        <v>-12.549999999999997</v>
      </c>
      <c r="I37" s="249"/>
    </row>
    <row r="38" spans="1:9" s="250" customFormat="1" ht="24.95" customHeight="1">
      <c r="A38" s="247" t="s">
        <v>98</v>
      </c>
      <c r="B38" s="248">
        <v>52.87</v>
      </c>
      <c r="C38" s="248">
        <v>101.75</v>
      </c>
      <c r="D38" s="248">
        <v>59.16</v>
      </c>
      <c r="E38" s="248">
        <v>57.62</v>
      </c>
      <c r="F38" s="249">
        <f t="shared" si="0"/>
        <v>-42.38</v>
      </c>
    </row>
    <row r="39" spans="1:9" ht="24.95" customHeight="1">
      <c r="A39" s="181" t="s">
        <v>99</v>
      </c>
      <c r="B39" s="144">
        <v>91.68</v>
      </c>
      <c r="C39" s="144">
        <v>103.63</v>
      </c>
      <c r="D39" s="144">
        <v>94.9</v>
      </c>
      <c r="E39" s="144">
        <v>75.67</v>
      </c>
      <c r="F39" s="188">
        <f t="shared" si="0"/>
        <v>-24.33</v>
      </c>
    </row>
    <row r="40" spans="1:9" ht="35.1" customHeight="1">
      <c r="A40" s="181" t="s">
        <v>155</v>
      </c>
      <c r="B40" s="144" t="s">
        <v>137</v>
      </c>
      <c r="C40" s="144" t="s">
        <v>137</v>
      </c>
      <c r="D40" s="144" t="s">
        <v>137</v>
      </c>
      <c r="E40" s="144" t="s">
        <v>137</v>
      </c>
      <c r="F40" s="188"/>
    </row>
    <row r="41" spans="1:9" ht="35.1" customHeight="1">
      <c r="A41" s="180" t="s">
        <v>100</v>
      </c>
      <c r="B41" s="143">
        <v>104.69</v>
      </c>
      <c r="C41" s="143">
        <v>101.11</v>
      </c>
      <c r="D41" s="143">
        <v>105.68</v>
      </c>
      <c r="E41" s="143">
        <v>101.67</v>
      </c>
      <c r="G41" s="234">
        <f>+D41-100</f>
        <v>5.6800000000000068</v>
      </c>
      <c r="H41" s="234">
        <f>+E41-100</f>
        <v>1.6700000000000017</v>
      </c>
    </row>
    <row r="42" spans="1:9" ht="35.1" customHeight="1">
      <c r="A42" s="180" t="s">
        <v>101</v>
      </c>
      <c r="B42" s="143">
        <v>86.5</v>
      </c>
      <c r="C42" s="143">
        <v>101.57</v>
      </c>
      <c r="D42" s="143">
        <v>86.39</v>
      </c>
      <c r="E42" s="143">
        <v>100.24</v>
      </c>
      <c r="G42" s="234">
        <f>+D42-100</f>
        <v>-13.61</v>
      </c>
      <c r="H42" s="234">
        <f>+E42-100</f>
        <v>0.23999999999999488</v>
      </c>
    </row>
    <row r="43" spans="1:9" ht="24.95" customHeight="1">
      <c r="A43" s="181" t="s">
        <v>102</v>
      </c>
      <c r="B43" s="144">
        <v>93.46</v>
      </c>
      <c r="C43" s="144">
        <v>101.95</v>
      </c>
      <c r="D43" s="144">
        <v>94.25</v>
      </c>
      <c r="E43" s="144">
        <v>105.08</v>
      </c>
    </row>
    <row r="44" spans="1:9" ht="24.95" customHeight="1">
      <c r="A44" s="181" t="s">
        <v>145</v>
      </c>
      <c r="B44" s="144" t="s">
        <v>137</v>
      </c>
      <c r="C44" s="144" t="s">
        <v>137</v>
      </c>
      <c r="D44" s="144" t="s">
        <v>137</v>
      </c>
      <c r="E44" s="144" t="s">
        <v>137</v>
      </c>
    </row>
    <row r="45" spans="1:9" ht="35.1" customHeight="1">
      <c r="A45" s="181" t="s">
        <v>103</v>
      </c>
      <c r="B45" s="144">
        <v>78.88</v>
      </c>
      <c r="C45" s="144">
        <v>101.08</v>
      </c>
      <c r="D45" s="144">
        <v>77.900000000000006</v>
      </c>
      <c r="E45" s="144">
        <v>94.53</v>
      </c>
    </row>
    <row r="46" spans="1:9" ht="35.1" customHeight="1">
      <c r="A46" s="181" t="s">
        <v>146</v>
      </c>
      <c r="B46" s="144" t="s">
        <v>137</v>
      </c>
      <c r="C46" s="144" t="s">
        <v>137</v>
      </c>
      <c r="D46" s="144" t="s">
        <v>137</v>
      </c>
      <c r="E46" s="144" t="s">
        <v>137</v>
      </c>
    </row>
    <row r="47" spans="1:9" ht="16.5" customHeight="1">
      <c r="A47" s="30"/>
      <c r="B47" s="30"/>
      <c r="C47" s="30"/>
      <c r="D47" s="30"/>
      <c r="E47" s="30"/>
    </row>
    <row r="48" spans="1:9" ht="16.5" customHeight="1">
      <c r="A48" s="30"/>
      <c r="B48" s="30"/>
      <c r="C48" s="30"/>
      <c r="D48" s="30"/>
      <c r="E48" s="30"/>
    </row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F10" sqref="F10:F19"/>
    </sheetView>
  </sheetViews>
  <sheetFormatPr defaultRowHeight="18" customHeight="1"/>
  <cols>
    <col min="1" max="1" width="22.625" style="31" customWidth="1"/>
    <col min="2" max="2" width="9.125" style="31" customWidth="1"/>
    <col min="3" max="5" width="9.5" style="31" customWidth="1"/>
    <col min="6" max="7" width="13.125" style="31" customWidth="1"/>
    <col min="8" max="11" width="9" style="31"/>
    <col min="12" max="12" width="9" style="236"/>
    <col min="13" max="246" width="9" style="31"/>
    <col min="247" max="247" width="29.625" style="31" customWidth="1"/>
    <col min="248" max="248" width="9" style="31" bestFit="1" customWidth="1"/>
    <col min="249" max="249" width="6.875" style="31" bestFit="1" customWidth="1"/>
    <col min="250" max="250" width="6.125" style="31" bestFit="1" customWidth="1"/>
    <col min="251" max="251" width="6.625" style="31" bestFit="1" customWidth="1"/>
    <col min="252" max="253" width="9.375" style="31" customWidth="1"/>
    <col min="254" max="502" width="9" style="31"/>
    <col min="503" max="503" width="29.625" style="31" customWidth="1"/>
    <col min="504" max="504" width="9" style="31" bestFit="1" customWidth="1"/>
    <col min="505" max="505" width="6.875" style="31" bestFit="1" customWidth="1"/>
    <col min="506" max="506" width="6.125" style="31" bestFit="1" customWidth="1"/>
    <col min="507" max="507" width="6.625" style="31" bestFit="1" customWidth="1"/>
    <col min="508" max="509" width="9.375" style="31" customWidth="1"/>
    <col min="510" max="758" width="9" style="31"/>
    <col min="759" max="759" width="29.625" style="31" customWidth="1"/>
    <col min="760" max="760" width="9" style="31" bestFit="1" customWidth="1"/>
    <col min="761" max="761" width="6.875" style="31" bestFit="1" customWidth="1"/>
    <col min="762" max="762" width="6.125" style="31" bestFit="1" customWidth="1"/>
    <col min="763" max="763" width="6.625" style="31" bestFit="1" customWidth="1"/>
    <col min="764" max="765" width="9.375" style="31" customWidth="1"/>
    <col min="766" max="1014" width="9" style="31"/>
    <col min="1015" max="1015" width="29.625" style="31" customWidth="1"/>
    <col min="1016" max="1016" width="9" style="31" bestFit="1" customWidth="1"/>
    <col min="1017" max="1017" width="6.875" style="31" bestFit="1" customWidth="1"/>
    <col min="1018" max="1018" width="6.125" style="31" bestFit="1" customWidth="1"/>
    <col min="1019" max="1019" width="6.625" style="31" bestFit="1" customWidth="1"/>
    <col min="1020" max="1021" width="9.375" style="31" customWidth="1"/>
    <col min="1022" max="1270" width="9" style="31"/>
    <col min="1271" max="1271" width="29.625" style="31" customWidth="1"/>
    <col min="1272" max="1272" width="9" style="31" bestFit="1" customWidth="1"/>
    <col min="1273" max="1273" width="6.875" style="31" bestFit="1" customWidth="1"/>
    <col min="1274" max="1274" width="6.125" style="31" bestFit="1" customWidth="1"/>
    <col min="1275" max="1275" width="6.625" style="31" bestFit="1" customWidth="1"/>
    <col min="1276" max="1277" width="9.375" style="31" customWidth="1"/>
    <col min="1278" max="1526" width="9" style="31"/>
    <col min="1527" max="1527" width="29.625" style="31" customWidth="1"/>
    <col min="1528" max="1528" width="9" style="31" bestFit="1" customWidth="1"/>
    <col min="1529" max="1529" width="6.875" style="31" bestFit="1" customWidth="1"/>
    <col min="1530" max="1530" width="6.125" style="31" bestFit="1" customWidth="1"/>
    <col min="1531" max="1531" width="6.625" style="31" bestFit="1" customWidth="1"/>
    <col min="1532" max="1533" width="9.375" style="31" customWidth="1"/>
    <col min="1534" max="1782" width="9" style="31"/>
    <col min="1783" max="1783" width="29.625" style="31" customWidth="1"/>
    <col min="1784" max="1784" width="9" style="31" bestFit="1" customWidth="1"/>
    <col min="1785" max="1785" width="6.875" style="31" bestFit="1" customWidth="1"/>
    <col min="1786" max="1786" width="6.125" style="31" bestFit="1" customWidth="1"/>
    <col min="1787" max="1787" width="6.625" style="31" bestFit="1" customWidth="1"/>
    <col min="1788" max="1789" width="9.375" style="31" customWidth="1"/>
    <col min="1790" max="2038" width="9" style="31"/>
    <col min="2039" max="2039" width="29.625" style="31" customWidth="1"/>
    <col min="2040" max="2040" width="9" style="31" bestFit="1" customWidth="1"/>
    <col min="2041" max="2041" width="6.875" style="31" bestFit="1" customWidth="1"/>
    <col min="2042" max="2042" width="6.125" style="31" bestFit="1" customWidth="1"/>
    <col min="2043" max="2043" width="6.625" style="31" bestFit="1" customWidth="1"/>
    <col min="2044" max="2045" width="9.375" style="31" customWidth="1"/>
    <col min="2046" max="2294" width="9" style="31"/>
    <col min="2295" max="2295" width="29.625" style="31" customWidth="1"/>
    <col min="2296" max="2296" width="9" style="31" bestFit="1" customWidth="1"/>
    <col min="2297" max="2297" width="6.875" style="31" bestFit="1" customWidth="1"/>
    <col min="2298" max="2298" width="6.125" style="31" bestFit="1" customWidth="1"/>
    <col min="2299" max="2299" width="6.625" style="31" bestFit="1" customWidth="1"/>
    <col min="2300" max="2301" width="9.375" style="31" customWidth="1"/>
    <col min="2302" max="2550" width="9" style="31"/>
    <col min="2551" max="2551" width="29.625" style="31" customWidth="1"/>
    <col min="2552" max="2552" width="9" style="31" bestFit="1" customWidth="1"/>
    <col min="2553" max="2553" width="6.875" style="31" bestFit="1" customWidth="1"/>
    <col min="2554" max="2554" width="6.125" style="31" bestFit="1" customWidth="1"/>
    <col min="2555" max="2555" width="6.625" style="31" bestFit="1" customWidth="1"/>
    <col min="2556" max="2557" width="9.375" style="31" customWidth="1"/>
    <col min="2558" max="2806" width="9" style="31"/>
    <col min="2807" max="2807" width="29.625" style="31" customWidth="1"/>
    <col min="2808" max="2808" width="9" style="31" bestFit="1" customWidth="1"/>
    <col min="2809" max="2809" width="6.875" style="31" bestFit="1" customWidth="1"/>
    <col min="2810" max="2810" width="6.125" style="31" bestFit="1" customWidth="1"/>
    <col min="2811" max="2811" width="6.625" style="31" bestFit="1" customWidth="1"/>
    <col min="2812" max="2813" width="9.375" style="31" customWidth="1"/>
    <col min="2814" max="3062" width="9" style="31"/>
    <col min="3063" max="3063" width="29.625" style="31" customWidth="1"/>
    <col min="3064" max="3064" width="9" style="31" bestFit="1" customWidth="1"/>
    <col min="3065" max="3065" width="6.875" style="31" bestFit="1" customWidth="1"/>
    <col min="3066" max="3066" width="6.125" style="31" bestFit="1" customWidth="1"/>
    <col min="3067" max="3067" width="6.625" style="31" bestFit="1" customWidth="1"/>
    <col min="3068" max="3069" width="9.375" style="31" customWidth="1"/>
    <col min="3070" max="3318" width="9" style="31"/>
    <col min="3319" max="3319" width="29.625" style="31" customWidth="1"/>
    <col min="3320" max="3320" width="9" style="31" bestFit="1" customWidth="1"/>
    <col min="3321" max="3321" width="6.875" style="31" bestFit="1" customWidth="1"/>
    <col min="3322" max="3322" width="6.125" style="31" bestFit="1" customWidth="1"/>
    <col min="3323" max="3323" width="6.625" style="31" bestFit="1" customWidth="1"/>
    <col min="3324" max="3325" width="9.375" style="31" customWidth="1"/>
    <col min="3326" max="3574" width="9" style="31"/>
    <col min="3575" max="3575" width="29.625" style="31" customWidth="1"/>
    <col min="3576" max="3576" width="9" style="31" bestFit="1" customWidth="1"/>
    <col min="3577" max="3577" width="6.875" style="31" bestFit="1" customWidth="1"/>
    <col min="3578" max="3578" width="6.125" style="31" bestFit="1" customWidth="1"/>
    <col min="3579" max="3579" width="6.625" style="31" bestFit="1" customWidth="1"/>
    <col min="3580" max="3581" width="9.375" style="31" customWidth="1"/>
    <col min="3582" max="3830" width="9" style="31"/>
    <col min="3831" max="3831" width="29.625" style="31" customWidth="1"/>
    <col min="3832" max="3832" width="9" style="31" bestFit="1" customWidth="1"/>
    <col min="3833" max="3833" width="6.875" style="31" bestFit="1" customWidth="1"/>
    <col min="3834" max="3834" width="6.125" style="31" bestFit="1" customWidth="1"/>
    <col min="3835" max="3835" width="6.625" style="31" bestFit="1" customWidth="1"/>
    <col min="3836" max="3837" width="9.375" style="31" customWidth="1"/>
    <col min="3838" max="4086" width="9" style="31"/>
    <col min="4087" max="4087" width="29.625" style="31" customWidth="1"/>
    <col min="4088" max="4088" width="9" style="31" bestFit="1" customWidth="1"/>
    <col min="4089" max="4089" width="6.875" style="31" bestFit="1" customWidth="1"/>
    <col min="4090" max="4090" width="6.125" style="31" bestFit="1" customWidth="1"/>
    <col min="4091" max="4091" width="6.625" style="31" bestFit="1" customWidth="1"/>
    <col min="4092" max="4093" width="9.375" style="31" customWidth="1"/>
    <col min="4094" max="4342" width="9" style="31"/>
    <col min="4343" max="4343" width="29.625" style="31" customWidth="1"/>
    <col min="4344" max="4344" width="9" style="31" bestFit="1" customWidth="1"/>
    <col min="4345" max="4345" width="6.875" style="31" bestFit="1" customWidth="1"/>
    <col min="4346" max="4346" width="6.125" style="31" bestFit="1" customWidth="1"/>
    <col min="4347" max="4347" width="6.625" style="31" bestFit="1" customWidth="1"/>
    <col min="4348" max="4349" width="9.375" style="31" customWidth="1"/>
    <col min="4350" max="4598" width="9" style="31"/>
    <col min="4599" max="4599" width="29.625" style="31" customWidth="1"/>
    <col min="4600" max="4600" width="9" style="31" bestFit="1" customWidth="1"/>
    <col min="4601" max="4601" width="6.875" style="31" bestFit="1" customWidth="1"/>
    <col min="4602" max="4602" width="6.125" style="31" bestFit="1" customWidth="1"/>
    <col min="4603" max="4603" width="6.625" style="31" bestFit="1" customWidth="1"/>
    <col min="4604" max="4605" width="9.375" style="31" customWidth="1"/>
    <col min="4606" max="4854" width="9" style="31"/>
    <col min="4855" max="4855" width="29.625" style="31" customWidth="1"/>
    <col min="4856" max="4856" width="9" style="31" bestFit="1" customWidth="1"/>
    <col min="4857" max="4857" width="6.875" style="31" bestFit="1" customWidth="1"/>
    <col min="4858" max="4858" width="6.125" style="31" bestFit="1" customWidth="1"/>
    <col min="4859" max="4859" width="6.625" style="31" bestFit="1" customWidth="1"/>
    <col min="4860" max="4861" width="9.375" style="31" customWidth="1"/>
    <col min="4862" max="5110" width="9" style="31"/>
    <col min="5111" max="5111" width="29.625" style="31" customWidth="1"/>
    <col min="5112" max="5112" width="9" style="31" bestFit="1" customWidth="1"/>
    <col min="5113" max="5113" width="6.875" style="31" bestFit="1" customWidth="1"/>
    <col min="5114" max="5114" width="6.125" style="31" bestFit="1" customWidth="1"/>
    <col min="5115" max="5115" width="6.625" style="31" bestFit="1" customWidth="1"/>
    <col min="5116" max="5117" width="9.375" style="31" customWidth="1"/>
    <col min="5118" max="5366" width="9" style="31"/>
    <col min="5367" max="5367" width="29.625" style="31" customWidth="1"/>
    <col min="5368" max="5368" width="9" style="31" bestFit="1" customWidth="1"/>
    <col min="5369" max="5369" width="6.875" style="31" bestFit="1" customWidth="1"/>
    <col min="5370" max="5370" width="6.125" style="31" bestFit="1" customWidth="1"/>
    <col min="5371" max="5371" width="6.625" style="31" bestFit="1" customWidth="1"/>
    <col min="5372" max="5373" width="9.375" style="31" customWidth="1"/>
    <col min="5374" max="5622" width="9" style="31"/>
    <col min="5623" max="5623" width="29.625" style="31" customWidth="1"/>
    <col min="5624" max="5624" width="9" style="31" bestFit="1" customWidth="1"/>
    <col min="5625" max="5625" width="6.875" style="31" bestFit="1" customWidth="1"/>
    <col min="5626" max="5626" width="6.125" style="31" bestFit="1" customWidth="1"/>
    <col min="5627" max="5627" width="6.625" style="31" bestFit="1" customWidth="1"/>
    <col min="5628" max="5629" width="9.375" style="31" customWidth="1"/>
    <col min="5630" max="5878" width="9" style="31"/>
    <col min="5879" max="5879" width="29.625" style="31" customWidth="1"/>
    <col min="5880" max="5880" width="9" style="31" bestFit="1" customWidth="1"/>
    <col min="5881" max="5881" width="6.875" style="31" bestFit="1" customWidth="1"/>
    <col min="5882" max="5882" width="6.125" style="31" bestFit="1" customWidth="1"/>
    <col min="5883" max="5883" width="6.625" style="31" bestFit="1" customWidth="1"/>
    <col min="5884" max="5885" width="9.375" style="31" customWidth="1"/>
    <col min="5886" max="6134" width="9" style="31"/>
    <col min="6135" max="6135" width="29.625" style="31" customWidth="1"/>
    <col min="6136" max="6136" width="9" style="31" bestFit="1" customWidth="1"/>
    <col min="6137" max="6137" width="6.875" style="31" bestFit="1" customWidth="1"/>
    <col min="6138" max="6138" width="6.125" style="31" bestFit="1" customWidth="1"/>
    <col min="6139" max="6139" width="6.625" style="31" bestFit="1" customWidth="1"/>
    <col min="6140" max="6141" width="9.375" style="31" customWidth="1"/>
    <col min="6142" max="6390" width="9" style="31"/>
    <col min="6391" max="6391" width="29.625" style="31" customWidth="1"/>
    <col min="6392" max="6392" width="9" style="31" bestFit="1" customWidth="1"/>
    <col min="6393" max="6393" width="6.875" style="31" bestFit="1" customWidth="1"/>
    <col min="6394" max="6394" width="6.125" style="31" bestFit="1" customWidth="1"/>
    <col min="6395" max="6395" width="6.625" style="31" bestFit="1" customWidth="1"/>
    <col min="6396" max="6397" width="9.375" style="31" customWidth="1"/>
    <col min="6398" max="6646" width="9" style="31"/>
    <col min="6647" max="6647" width="29.625" style="31" customWidth="1"/>
    <col min="6648" max="6648" width="9" style="31" bestFit="1" customWidth="1"/>
    <col min="6649" max="6649" width="6.875" style="31" bestFit="1" customWidth="1"/>
    <col min="6650" max="6650" width="6.125" style="31" bestFit="1" customWidth="1"/>
    <col min="6651" max="6651" width="6.625" style="31" bestFit="1" customWidth="1"/>
    <col min="6652" max="6653" width="9.375" style="31" customWidth="1"/>
    <col min="6654" max="6902" width="9" style="31"/>
    <col min="6903" max="6903" width="29.625" style="31" customWidth="1"/>
    <col min="6904" max="6904" width="9" style="31" bestFit="1" customWidth="1"/>
    <col min="6905" max="6905" width="6.875" style="31" bestFit="1" customWidth="1"/>
    <col min="6906" max="6906" width="6.125" style="31" bestFit="1" customWidth="1"/>
    <col min="6907" max="6907" width="6.625" style="31" bestFit="1" customWidth="1"/>
    <col min="6908" max="6909" width="9.375" style="31" customWidth="1"/>
    <col min="6910" max="7158" width="9" style="31"/>
    <col min="7159" max="7159" width="29.625" style="31" customWidth="1"/>
    <col min="7160" max="7160" width="9" style="31" bestFit="1" customWidth="1"/>
    <col min="7161" max="7161" width="6.875" style="31" bestFit="1" customWidth="1"/>
    <col min="7162" max="7162" width="6.125" style="31" bestFit="1" customWidth="1"/>
    <col min="7163" max="7163" width="6.625" style="31" bestFit="1" customWidth="1"/>
    <col min="7164" max="7165" width="9.375" style="31" customWidth="1"/>
    <col min="7166" max="7414" width="9" style="31"/>
    <col min="7415" max="7415" width="29.625" style="31" customWidth="1"/>
    <col min="7416" max="7416" width="9" style="31" bestFit="1" customWidth="1"/>
    <col min="7417" max="7417" width="6.875" style="31" bestFit="1" customWidth="1"/>
    <col min="7418" max="7418" width="6.125" style="31" bestFit="1" customWidth="1"/>
    <col min="7419" max="7419" width="6.625" style="31" bestFit="1" customWidth="1"/>
    <col min="7420" max="7421" width="9.375" style="31" customWidth="1"/>
    <col min="7422" max="7670" width="9" style="31"/>
    <col min="7671" max="7671" width="29.625" style="31" customWidth="1"/>
    <col min="7672" max="7672" width="9" style="31" bestFit="1" customWidth="1"/>
    <col min="7673" max="7673" width="6.875" style="31" bestFit="1" customWidth="1"/>
    <col min="7674" max="7674" width="6.125" style="31" bestFit="1" customWidth="1"/>
    <col min="7675" max="7675" width="6.625" style="31" bestFit="1" customWidth="1"/>
    <col min="7676" max="7677" width="9.375" style="31" customWidth="1"/>
    <col min="7678" max="7926" width="9" style="31"/>
    <col min="7927" max="7927" width="29.625" style="31" customWidth="1"/>
    <col min="7928" max="7928" width="9" style="31" bestFit="1" customWidth="1"/>
    <col min="7929" max="7929" width="6.875" style="31" bestFit="1" customWidth="1"/>
    <col min="7930" max="7930" width="6.125" style="31" bestFit="1" customWidth="1"/>
    <col min="7931" max="7931" width="6.625" style="31" bestFit="1" customWidth="1"/>
    <col min="7932" max="7933" width="9.375" style="31" customWidth="1"/>
    <col min="7934" max="8182" width="9" style="31"/>
    <col min="8183" max="8183" width="29.625" style="31" customWidth="1"/>
    <col min="8184" max="8184" width="9" style="31" bestFit="1" customWidth="1"/>
    <col min="8185" max="8185" width="6.875" style="31" bestFit="1" customWidth="1"/>
    <col min="8186" max="8186" width="6.125" style="31" bestFit="1" customWidth="1"/>
    <col min="8187" max="8187" width="6.625" style="31" bestFit="1" customWidth="1"/>
    <col min="8188" max="8189" width="9.375" style="31" customWidth="1"/>
    <col min="8190" max="8438" width="9" style="31"/>
    <col min="8439" max="8439" width="29.625" style="31" customWidth="1"/>
    <col min="8440" max="8440" width="9" style="31" bestFit="1" customWidth="1"/>
    <col min="8441" max="8441" width="6.875" style="31" bestFit="1" customWidth="1"/>
    <col min="8442" max="8442" width="6.125" style="31" bestFit="1" customWidth="1"/>
    <col min="8443" max="8443" width="6.625" style="31" bestFit="1" customWidth="1"/>
    <col min="8444" max="8445" width="9.375" style="31" customWidth="1"/>
    <col min="8446" max="8694" width="9" style="31"/>
    <col min="8695" max="8695" width="29.625" style="31" customWidth="1"/>
    <col min="8696" max="8696" width="9" style="31" bestFit="1" customWidth="1"/>
    <col min="8697" max="8697" width="6.875" style="31" bestFit="1" customWidth="1"/>
    <col min="8698" max="8698" width="6.125" style="31" bestFit="1" customWidth="1"/>
    <col min="8699" max="8699" width="6.625" style="31" bestFit="1" customWidth="1"/>
    <col min="8700" max="8701" width="9.375" style="31" customWidth="1"/>
    <col min="8702" max="8950" width="9" style="31"/>
    <col min="8951" max="8951" width="29.625" style="31" customWidth="1"/>
    <col min="8952" max="8952" width="9" style="31" bestFit="1" customWidth="1"/>
    <col min="8953" max="8953" width="6.875" style="31" bestFit="1" customWidth="1"/>
    <col min="8954" max="8954" width="6.125" style="31" bestFit="1" customWidth="1"/>
    <col min="8955" max="8955" width="6.625" style="31" bestFit="1" customWidth="1"/>
    <col min="8956" max="8957" width="9.375" style="31" customWidth="1"/>
    <col min="8958" max="9206" width="9" style="31"/>
    <col min="9207" max="9207" width="29.625" style="31" customWidth="1"/>
    <col min="9208" max="9208" width="9" style="31" bestFit="1" customWidth="1"/>
    <col min="9209" max="9209" width="6.875" style="31" bestFit="1" customWidth="1"/>
    <col min="9210" max="9210" width="6.125" style="31" bestFit="1" customWidth="1"/>
    <col min="9211" max="9211" width="6.625" style="31" bestFit="1" customWidth="1"/>
    <col min="9212" max="9213" width="9.375" style="31" customWidth="1"/>
    <col min="9214" max="9462" width="9" style="31"/>
    <col min="9463" max="9463" width="29.625" style="31" customWidth="1"/>
    <col min="9464" max="9464" width="9" style="31" bestFit="1" customWidth="1"/>
    <col min="9465" max="9465" width="6.875" style="31" bestFit="1" customWidth="1"/>
    <col min="9466" max="9466" width="6.125" style="31" bestFit="1" customWidth="1"/>
    <col min="9467" max="9467" width="6.625" style="31" bestFit="1" customWidth="1"/>
    <col min="9468" max="9469" width="9.375" style="31" customWidth="1"/>
    <col min="9470" max="9718" width="9" style="31"/>
    <col min="9719" max="9719" width="29.625" style="31" customWidth="1"/>
    <col min="9720" max="9720" width="9" style="31" bestFit="1" customWidth="1"/>
    <col min="9721" max="9721" width="6.875" style="31" bestFit="1" customWidth="1"/>
    <col min="9722" max="9722" width="6.125" style="31" bestFit="1" customWidth="1"/>
    <col min="9723" max="9723" width="6.625" style="31" bestFit="1" customWidth="1"/>
    <col min="9724" max="9725" width="9.375" style="31" customWidth="1"/>
    <col min="9726" max="9974" width="9" style="31"/>
    <col min="9975" max="9975" width="29.625" style="31" customWidth="1"/>
    <col min="9976" max="9976" width="9" style="31" bestFit="1" customWidth="1"/>
    <col min="9977" max="9977" width="6.875" style="31" bestFit="1" customWidth="1"/>
    <col min="9978" max="9978" width="6.125" style="31" bestFit="1" customWidth="1"/>
    <col min="9979" max="9979" width="6.625" style="31" bestFit="1" customWidth="1"/>
    <col min="9980" max="9981" width="9.375" style="31" customWidth="1"/>
    <col min="9982" max="10230" width="9" style="31"/>
    <col min="10231" max="10231" width="29.625" style="31" customWidth="1"/>
    <col min="10232" max="10232" width="9" style="31" bestFit="1" customWidth="1"/>
    <col min="10233" max="10233" width="6.875" style="31" bestFit="1" customWidth="1"/>
    <col min="10234" max="10234" width="6.125" style="31" bestFit="1" customWidth="1"/>
    <col min="10235" max="10235" width="6.625" style="31" bestFit="1" customWidth="1"/>
    <col min="10236" max="10237" width="9.375" style="31" customWidth="1"/>
    <col min="10238" max="10486" width="9" style="31"/>
    <col min="10487" max="10487" width="29.625" style="31" customWidth="1"/>
    <col min="10488" max="10488" width="9" style="31" bestFit="1" customWidth="1"/>
    <col min="10489" max="10489" width="6.875" style="31" bestFit="1" customWidth="1"/>
    <col min="10490" max="10490" width="6.125" style="31" bestFit="1" customWidth="1"/>
    <col min="10491" max="10491" width="6.625" style="31" bestFit="1" customWidth="1"/>
    <col min="10492" max="10493" width="9.375" style="31" customWidth="1"/>
    <col min="10494" max="10742" width="9" style="31"/>
    <col min="10743" max="10743" width="29.625" style="31" customWidth="1"/>
    <col min="10744" max="10744" width="9" style="31" bestFit="1" customWidth="1"/>
    <col min="10745" max="10745" width="6.875" style="31" bestFit="1" customWidth="1"/>
    <col min="10746" max="10746" width="6.125" style="31" bestFit="1" customWidth="1"/>
    <col min="10747" max="10747" width="6.625" style="31" bestFit="1" customWidth="1"/>
    <col min="10748" max="10749" width="9.375" style="31" customWidth="1"/>
    <col min="10750" max="10998" width="9" style="31"/>
    <col min="10999" max="10999" width="29.625" style="31" customWidth="1"/>
    <col min="11000" max="11000" width="9" style="31" bestFit="1" customWidth="1"/>
    <col min="11001" max="11001" width="6.875" style="31" bestFit="1" customWidth="1"/>
    <col min="11002" max="11002" width="6.125" style="31" bestFit="1" customWidth="1"/>
    <col min="11003" max="11003" width="6.625" style="31" bestFit="1" customWidth="1"/>
    <col min="11004" max="11005" width="9.375" style="31" customWidth="1"/>
    <col min="11006" max="11254" width="9" style="31"/>
    <col min="11255" max="11255" width="29.625" style="31" customWidth="1"/>
    <col min="11256" max="11256" width="9" style="31" bestFit="1" customWidth="1"/>
    <col min="11257" max="11257" width="6.875" style="31" bestFit="1" customWidth="1"/>
    <col min="11258" max="11258" width="6.125" style="31" bestFit="1" customWidth="1"/>
    <col min="11259" max="11259" width="6.625" style="31" bestFit="1" customWidth="1"/>
    <col min="11260" max="11261" width="9.375" style="31" customWidth="1"/>
    <col min="11262" max="11510" width="9" style="31"/>
    <col min="11511" max="11511" width="29.625" style="31" customWidth="1"/>
    <col min="11512" max="11512" width="9" style="31" bestFit="1" customWidth="1"/>
    <col min="11513" max="11513" width="6.875" style="31" bestFit="1" customWidth="1"/>
    <col min="11514" max="11514" width="6.125" style="31" bestFit="1" customWidth="1"/>
    <col min="11515" max="11515" width="6.625" style="31" bestFit="1" customWidth="1"/>
    <col min="11516" max="11517" width="9.375" style="31" customWidth="1"/>
    <col min="11518" max="11766" width="9" style="31"/>
    <col min="11767" max="11767" width="29.625" style="31" customWidth="1"/>
    <col min="11768" max="11768" width="9" style="31" bestFit="1" customWidth="1"/>
    <col min="11769" max="11769" width="6.875" style="31" bestFit="1" customWidth="1"/>
    <col min="11770" max="11770" width="6.125" style="31" bestFit="1" customWidth="1"/>
    <col min="11771" max="11771" width="6.625" style="31" bestFit="1" customWidth="1"/>
    <col min="11772" max="11773" width="9.375" style="31" customWidth="1"/>
    <col min="11774" max="12022" width="9" style="31"/>
    <col min="12023" max="12023" width="29.625" style="31" customWidth="1"/>
    <col min="12024" max="12024" width="9" style="31" bestFit="1" customWidth="1"/>
    <col min="12025" max="12025" width="6.875" style="31" bestFit="1" customWidth="1"/>
    <col min="12026" max="12026" width="6.125" style="31" bestFit="1" customWidth="1"/>
    <col min="12027" max="12027" width="6.625" style="31" bestFit="1" customWidth="1"/>
    <col min="12028" max="12029" width="9.375" style="31" customWidth="1"/>
    <col min="12030" max="12278" width="9" style="31"/>
    <col min="12279" max="12279" width="29.625" style="31" customWidth="1"/>
    <col min="12280" max="12280" width="9" style="31" bestFit="1" customWidth="1"/>
    <col min="12281" max="12281" width="6.875" style="31" bestFit="1" customWidth="1"/>
    <col min="12282" max="12282" width="6.125" style="31" bestFit="1" customWidth="1"/>
    <col min="12283" max="12283" width="6.625" style="31" bestFit="1" customWidth="1"/>
    <col min="12284" max="12285" width="9.375" style="31" customWidth="1"/>
    <col min="12286" max="12534" width="9" style="31"/>
    <col min="12535" max="12535" width="29.625" style="31" customWidth="1"/>
    <col min="12536" max="12536" width="9" style="31" bestFit="1" customWidth="1"/>
    <col min="12537" max="12537" width="6.875" style="31" bestFit="1" customWidth="1"/>
    <col min="12538" max="12538" width="6.125" style="31" bestFit="1" customWidth="1"/>
    <col min="12539" max="12539" width="6.625" style="31" bestFit="1" customWidth="1"/>
    <col min="12540" max="12541" width="9.375" style="31" customWidth="1"/>
    <col min="12542" max="12790" width="9" style="31"/>
    <col min="12791" max="12791" width="29.625" style="31" customWidth="1"/>
    <col min="12792" max="12792" width="9" style="31" bestFit="1" customWidth="1"/>
    <col min="12793" max="12793" width="6.875" style="31" bestFit="1" customWidth="1"/>
    <col min="12794" max="12794" width="6.125" style="31" bestFit="1" customWidth="1"/>
    <col min="12795" max="12795" width="6.625" style="31" bestFit="1" customWidth="1"/>
    <col min="12796" max="12797" width="9.375" style="31" customWidth="1"/>
    <col min="12798" max="13046" width="9" style="31"/>
    <col min="13047" max="13047" width="29.625" style="31" customWidth="1"/>
    <col min="13048" max="13048" width="9" style="31" bestFit="1" customWidth="1"/>
    <col min="13049" max="13049" width="6.875" style="31" bestFit="1" customWidth="1"/>
    <col min="13050" max="13050" width="6.125" style="31" bestFit="1" customWidth="1"/>
    <col min="13051" max="13051" width="6.625" style="31" bestFit="1" customWidth="1"/>
    <col min="13052" max="13053" width="9.375" style="31" customWidth="1"/>
    <col min="13054" max="13302" width="9" style="31"/>
    <col min="13303" max="13303" width="29.625" style="31" customWidth="1"/>
    <col min="13304" max="13304" width="9" style="31" bestFit="1" customWidth="1"/>
    <col min="13305" max="13305" width="6.875" style="31" bestFit="1" customWidth="1"/>
    <col min="13306" max="13306" width="6.125" style="31" bestFit="1" customWidth="1"/>
    <col min="13307" max="13307" width="6.625" style="31" bestFit="1" customWidth="1"/>
    <col min="13308" max="13309" width="9.375" style="31" customWidth="1"/>
    <col min="13310" max="13558" width="9" style="31"/>
    <col min="13559" max="13559" width="29.625" style="31" customWidth="1"/>
    <col min="13560" max="13560" width="9" style="31" bestFit="1" customWidth="1"/>
    <col min="13561" max="13561" width="6.875" style="31" bestFit="1" customWidth="1"/>
    <col min="13562" max="13562" width="6.125" style="31" bestFit="1" customWidth="1"/>
    <col min="13563" max="13563" width="6.625" style="31" bestFit="1" customWidth="1"/>
    <col min="13564" max="13565" width="9.375" style="31" customWidth="1"/>
    <col min="13566" max="13814" width="9" style="31"/>
    <col min="13815" max="13815" width="29.625" style="31" customWidth="1"/>
    <col min="13816" max="13816" width="9" style="31" bestFit="1" customWidth="1"/>
    <col min="13817" max="13817" width="6.875" style="31" bestFit="1" customWidth="1"/>
    <col min="13818" max="13818" width="6.125" style="31" bestFit="1" customWidth="1"/>
    <col min="13819" max="13819" width="6.625" style="31" bestFit="1" customWidth="1"/>
    <col min="13820" max="13821" width="9.375" style="31" customWidth="1"/>
    <col min="13822" max="14070" width="9" style="31"/>
    <col min="14071" max="14071" width="29.625" style="31" customWidth="1"/>
    <col min="14072" max="14072" width="9" style="31" bestFit="1" customWidth="1"/>
    <col min="14073" max="14073" width="6.875" style="31" bestFit="1" customWidth="1"/>
    <col min="14074" max="14074" width="6.125" style="31" bestFit="1" customWidth="1"/>
    <col min="14075" max="14075" width="6.625" style="31" bestFit="1" customWidth="1"/>
    <col min="14076" max="14077" width="9.375" style="31" customWidth="1"/>
    <col min="14078" max="14326" width="9" style="31"/>
    <col min="14327" max="14327" width="29.625" style="31" customWidth="1"/>
    <col min="14328" max="14328" width="9" style="31" bestFit="1" customWidth="1"/>
    <col min="14329" max="14329" width="6.875" style="31" bestFit="1" customWidth="1"/>
    <col min="14330" max="14330" width="6.125" style="31" bestFit="1" customWidth="1"/>
    <col min="14331" max="14331" width="6.625" style="31" bestFit="1" customWidth="1"/>
    <col min="14332" max="14333" width="9.375" style="31" customWidth="1"/>
    <col min="14334" max="14582" width="9" style="31"/>
    <col min="14583" max="14583" width="29.625" style="31" customWidth="1"/>
    <col min="14584" max="14584" width="9" style="31" bestFit="1" customWidth="1"/>
    <col min="14585" max="14585" width="6.875" style="31" bestFit="1" customWidth="1"/>
    <col min="14586" max="14586" width="6.125" style="31" bestFit="1" customWidth="1"/>
    <col min="14587" max="14587" width="6.625" style="31" bestFit="1" customWidth="1"/>
    <col min="14588" max="14589" width="9.375" style="31" customWidth="1"/>
    <col min="14590" max="14838" width="9" style="31"/>
    <col min="14839" max="14839" width="29.625" style="31" customWidth="1"/>
    <col min="14840" max="14840" width="9" style="31" bestFit="1" customWidth="1"/>
    <col min="14841" max="14841" width="6.875" style="31" bestFit="1" customWidth="1"/>
    <col min="14842" max="14842" width="6.125" style="31" bestFit="1" customWidth="1"/>
    <col min="14843" max="14843" width="6.625" style="31" bestFit="1" customWidth="1"/>
    <col min="14844" max="14845" width="9.375" style="31" customWidth="1"/>
    <col min="14846" max="15094" width="9" style="31"/>
    <col min="15095" max="15095" width="29.625" style="31" customWidth="1"/>
    <col min="15096" max="15096" width="9" style="31" bestFit="1" customWidth="1"/>
    <col min="15097" max="15097" width="6.875" style="31" bestFit="1" customWidth="1"/>
    <col min="15098" max="15098" width="6.125" style="31" bestFit="1" customWidth="1"/>
    <col min="15099" max="15099" width="6.625" style="31" bestFit="1" customWidth="1"/>
    <col min="15100" max="15101" width="9.375" style="31" customWidth="1"/>
    <col min="15102" max="15350" width="9" style="31"/>
    <col min="15351" max="15351" width="29.625" style="31" customWidth="1"/>
    <col min="15352" max="15352" width="9" style="31" bestFit="1" customWidth="1"/>
    <col min="15353" max="15353" width="6.875" style="31" bestFit="1" customWidth="1"/>
    <col min="15354" max="15354" width="6.125" style="31" bestFit="1" customWidth="1"/>
    <col min="15355" max="15355" width="6.625" style="31" bestFit="1" customWidth="1"/>
    <col min="15356" max="15357" width="9.375" style="31" customWidth="1"/>
    <col min="15358" max="15606" width="9" style="31"/>
    <col min="15607" max="15607" width="29.625" style="31" customWidth="1"/>
    <col min="15608" max="15608" width="9" style="31" bestFit="1" customWidth="1"/>
    <col min="15609" max="15609" width="6.875" style="31" bestFit="1" customWidth="1"/>
    <col min="15610" max="15610" width="6.125" style="31" bestFit="1" customWidth="1"/>
    <col min="15611" max="15611" width="6.625" style="31" bestFit="1" customWidth="1"/>
    <col min="15612" max="15613" width="9.375" style="31" customWidth="1"/>
    <col min="15614" max="15862" width="9" style="31"/>
    <col min="15863" max="15863" width="29.625" style="31" customWidth="1"/>
    <col min="15864" max="15864" width="9" style="31" bestFit="1" customWidth="1"/>
    <col min="15865" max="15865" width="6.875" style="31" bestFit="1" customWidth="1"/>
    <col min="15866" max="15866" width="6.125" style="31" bestFit="1" customWidth="1"/>
    <col min="15867" max="15867" width="6.625" style="31" bestFit="1" customWidth="1"/>
    <col min="15868" max="15869" width="9.375" style="31" customWidth="1"/>
    <col min="15870" max="16118" width="9" style="31"/>
    <col min="16119" max="16119" width="29.625" style="31" customWidth="1"/>
    <col min="16120" max="16120" width="9" style="31" bestFit="1" customWidth="1"/>
    <col min="16121" max="16121" width="6.875" style="31" bestFit="1" customWidth="1"/>
    <col min="16122" max="16122" width="6.125" style="31" bestFit="1" customWidth="1"/>
    <col min="16123" max="16123" width="6.625" style="31" bestFit="1" customWidth="1"/>
    <col min="16124" max="16125" width="9.375" style="31" customWidth="1"/>
    <col min="16126" max="16384" width="9" style="31"/>
  </cols>
  <sheetData>
    <row r="1" spans="1:13" ht="24.95" customHeight="1">
      <c r="A1" s="261" t="s">
        <v>162</v>
      </c>
      <c r="B1" s="261"/>
      <c r="C1" s="261"/>
      <c r="D1" s="261"/>
      <c r="E1" s="261"/>
      <c r="F1" s="261"/>
      <c r="G1" s="261"/>
    </row>
    <row r="2" spans="1:13" ht="20.100000000000001" customHeight="1">
      <c r="A2" s="262"/>
      <c r="B2" s="262"/>
      <c r="C2" s="262"/>
      <c r="D2" s="262"/>
      <c r="E2" s="262"/>
      <c r="F2" s="262"/>
      <c r="G2" s="262"/>
    </row>
    <row r="3" spans="1:13" ht="20.100000000000001" customHeight="1">
      <c r="A3" s="34"/>
      <c r="B3" s="34"/>
      <c r="G3" s="32"/>
    </row>
    <row r="4" spans="1:13" ht="18" customHeight="1">
      <c r="A4" s="35"/>
      <c r="B4" s="36" t="s">
        <v>13</v>
      </c>
      <c r="C4" s="36" t="s">
        <v>3</v>
      </c>
      <c r="D4" s="36" t="s">
        <v>14</v>
      </c>
      <c r="E4" s="36" t="s">
        <v>14</v>
      </c>
      <c r="F4" s="20" t="s">
        <v>191</v>
      </c>
      <c r="G4" s="20" t="s">
        <v>192</v>
      </c>
    </row>
    <row r="5" spans="1:13" ht="18" customHeight="1">
      <c r="A5" s="34"/>
      <c r="B5" s="37" t="s">
        <v>15</v>
      </c>
      <c r="C5" s="37" t="s">
        <v>161</v>
      </c>
      <c r="D5" s="38" t="s">
        <v>193</v>
      </c>
      <c r="E5" s="37" t="s">
        <v>194</v>
      </c>
      <c r="F5" s="22" t="s">
        <v>139</v>
      </c>
      <c r="G5" s="22" t="s">
        <v>139</v>
      </c>
    </row>
    <row r="6" spans="1:13" ht="18" customHeight="1">
      <c r="A6" s="34"/>
      <c r="B6" s="37"/>
      <c r="C6" s="37" t="s">
        <v>16</v>
      </c>
      <c r="D6" s="37" t="s">
        <v>16</v>
      </c>
      <c r="E6" s="37" t="s">
        <v>75</v>
      </c>
      <c r="F6" s="22" t="s">
        <v>5</v>
      </c>
      <c r="G6" s="22" t="s">
        <v>5</v>
      </c>
    </row>
    <row r="7" spans="1:13" ht="18" customHeight="1">
      <c r="A7" s="34"/>
      <c r="B7" s="39"/>
      <c r="C7" s="40">
        <v>2020</v>
      </c>
      <c r="D7" s="40">
        <v>2020</v>
      </c>
      <c r="E7" s="40">
        <v>2020</v>
      </c>
      <c r="F7" s="23" t="s">
        <v>48</v>
      </c>
      <c r="G7" s="23" t="s">
        <v>48</v>
      </c>
    </row>
    <row r="8" spans="1:13" ht="20.100000000000001" customHeight="1">
      <c r="A8" s="34"/>
      <c r="B8" s="41"/>
      <c r="C8" s="42"/>
      <c r="D8" s="42"/>
      <c r="E8" s="42"/>
      <c r="F8" s="42"/>
      <c r="G8" s="43"/>
      <c r="H8" s="33"/>
    </row>
    <row r="9" spans="1:13" ht="24.95" customHeight="1">
      <c r="A9" s="9" t="s">
        <v>50</v>
      </c>
      <c r="B9" s="41"/>
      <c r="C9" s="42"/>
      <c r="D9" s="42"/>
      <c r="E9" s="42"/>
      <c r="F9" s="42"/>
      <c r="G9" s="43"/>
      <c r="H9" s="33"/>
    </row>
    <row r="10" spans="1:13" ht="24.95" customHeight="1">
      <c r="A10" s="140" t="s">
        <v>121</v>
      </c>
      <c r="B10" s="217" t="s">
        <v>128</v>
      </c>
      <c r="C10" s="216">
        <v>25588</v>
      </c>
      <c r="D10" s="216">
        <v>27000</v>
      </c>
      <c r="E10" s="245">
        <v>202683</v>
      </c>
      <c r="F10" s="145">
        <v>112.739571589628</v>
      </c>
      <c r="G10" s="145">
        <v>115.232160826876</v>
      </c>
      <c r="H10" s="179"/>
      <c r="I10" s="179">
        <f>+D10/C10*100</f>
        <v>105.51821166171642</v>
      </c>
      <c r="J10" s="235">
        <f>+I10-100</f>
        <v>5.5182116617164212</v>
      </c>
      <c r="K10" s="235">
        <f>+F10-100</f>
        <v>12.739571589628</v>
      </c>
      <c r="L10" s="237">
        <f>+G10-100</f>
        <v>15.232160826875997</v>
      </c>
      <c r="M10" s="179"/>
    </row>
    <row r="11" spans="1:13" ht="24.95" customHeight="1">
      <c r="A11" s="140" t="s">
        <v>122</v>
      </c>
      <c r="B11" s="217" t="s">
        <v>129</v>
      </c>
      <c r="C11" s="216">
        <v>4890.9315430971219</v>
      </c>
      <c r="D11" s="216">
        <v>5174.3169918843896</v>
      </c>
      <c r="E11" s="245">
        <v>40736.988927255319</v>
      </c>
      <c r="F11" s="145">
        <v>92.342462030836231</v>
      </c>
      <c r="G11" s="145">
        <v>83.905630853331743</v>
      </c>
      <c r="H11" s="179"/>
      <c r="I11" s="179">
        <f t="shared" ref="I11:I19" si="0">+D11/C11*100</f>
        <v>105.79409967794842</v>
      </c>
      <c r="J11" s="235">
        <f t="shared" ref="J11:J19" si="1">+I11-100</f>
        <v>5.7940996779484237</v>
      </c>
      <c r="K11" s="235">
        <f t="shared" ref="K11:K19" si="2">+F11-100</f>
        <v>-7.6575379691637693</v>
      </c>
      <c r="L11" s="237">
        <f t="shared" ref="L11:L19" si="3">+G11-100</f>
        <v>-16.094369146668257</v>
      </c>
      <c r="M11" s="179"/>
    </row>
    <row r="12" spans="1:13" ht="24.95" customHeight="1">
      <c r="A12" s="140" t="s">
        <v>123</v>
      </c>
      <c r="B12" s="217" t="s">
        <v>130</v>
      </c>
      <c r="C12" s="216">
        <v>539.29522879397803</v>
      </c>
      <c r="D12" s="216">
        <v>594.97865701150499</v>
      </c>
      <c r="E12" s="245">
        <v>4016.9338272075402</v>
      </c>
      <c r="F12" s="145">
        <v>86.686919228020002</v>
      </c>
      <c r="G12" s="145">
        <v>83.682959858957005</v>
      </c>
      <c r="H12" s="179"/>
      <c r="I12" s="179">
        <f t="shared" si="0"/>
        <v>110.32522174209689</v>
      </c>
      <c r="J12" s="235">
        <f t="shared" si="1"/>
        <v>10.325221742096886</v>
      </c>
      <c r="K12" s="235">
        <f t="shared" si="2"/>
        <v>-13.313080771979998</v>
      </c>
      <c r="L12" s="237">
        <f t="shared" si="3"/>
        <v>-16.317040141042995</v>
      </c>
      <c r="M12" s="179"/>
    </row>
    <row r="13" spans="1:13" ht="24.95" customHeight="1">
      <c r="A13" s="140" t="s">
        <v>147</v>
      </c>
      <c r="B13" s="217" t="s">
        <v>131</v>
      </c>
      <c r="C13" s="216">
        <v>8700.9253543440409</v>
      </c>
      <c r="D13" s="216">
        <v>8963.8163596894301</v>
      </c>
      <c r="E13" s="245">
        <v>65496.320585211899</v>
      </c>
      <c r="F13" s="145">
        <v>88.358057280241894</v>
      </c>
      <c r="G13" s="145">
        <v>84.031622211038396</v>
      </c>
      <c r="H13" s="179"/>
      <c r="I13" s="179">
        <f t="shared" si="0"/>
        <v>103.02141432823737</v>
      </c>
      <c r="J13" s="235">
        <f t="shared" si="1"/>
        <v>3.0214143282373698</v>
      </c>
      <c r="K13" s="235">
        <f t="shared" si="2"/>
        <v>-11.641942719758106</v>
      </c>
      <c r="L13" s="237">
        <f t="shared" si="3"/>
        <v>-15.968377788961604</v>
      </c>
      <c r="M13" s="179"/>
    </row>
    <row r="14" spans="1:13" ht="24.95" customHeight="1">
      <c r="A14" s="140" t="s">
        <v>124</v>
      </c>
      <c r="B14" s="217" t="s">
        <v>132</v>
      </c>
      <c r="C14" s="216">
        <v>11508.973407973399</v>
      </c>
      <c r="D14" s="216">
        <v>11605.9005949903</v>
      </c>
      <c r="E14" s="245">
        <v>73030.405657986194</v>
      </c>
      <c r="F14" s="145">
        <v>103.459863548147</v>
      </c>
      <c r="G14" s="145">
        <v>100.33334624876299</v>
      </c>
      <c r="H14" s="179"/>
      <c r="I14" s="179">
        <f t="shared" si="0"/>
        <v>100.84218794831649</v>
      </c>
      <c r="J14" s="235">
        <f t="shared" si="1"/>
        <v>0.84218794831649291</v>
      </c>
      <c r="K14" s="235">
        <f t="shared" si="2"/>
        <v>3.4598635481469984</v>
      </c>
      <c r="L14" s="237">
        <f t="shared" si="3"/>
        <v>0.33334624876299301</v>
      </c>
      <c r="M14" s="179"/>
    </row>
    <row r="15" spans="1:13" ht="24.95" customHeight="1">
      <c r="A15" s="140" t="s">
        <v>125</v>
      </c>
      <c r="B15" s="217" t="s">
        <v>133</v>
      </c>
      <c r="C15" s="216">
        <v>1333</v>
      </c>
      <c r="D15" s="216">
        <v>1356</v>
      </c>
      <c r="E15" s="245">
        <v>9122</v>
      </c>
      <c r="F15" s="145">
        <v>63.128491620111703</v>
      </c>
      <c r="G15" s="145">
        <v>51.382864867909703</v>
      </c>
      <c r="H15" s="179"/>
      <c r="I15" s="179">
        <f t="shared" si="0"/>
        <v>101.72543135783947</v>
      </c>
      <c r="J15" s="235">
        <f t="shared" si="1"/>
        <v>1.7254313578394687</v>
      </c>
      <c r="K15" s="235">
        <f t="shared" si="2"/>
        <v>-36.871508379888297</v>
      </c>
      <c r="L15" s="237">
        <f t="shared" si="3"/>
        <v>-48.617135132090297</v>
      </c>
      <c r="M15" s="179"/>
    </row>
    <row r="16" spans="1:13" ht="35.1" customHeight="1">
      <c r="A16" s="140" t="s">
        <v>126</v>
      </c>
      <c r="B16" s="217" t="s">
        <v>134</v>
      </c>
      <c r="C16" s="216">
        <v>4740</v>
      </c>
      <c r="D16" s="216">
        <v>4781</v>
      </c>
      <c r="E16" s="245">
        <v>31240</v>
      </c>
      <c r="F16" s="145">
        <v>95.258019525801998</v>
      </c>
      <c r="G16" s="145">
        <v>78.045368242230396</v>
      </c>
      <c r="H16" s="179"/>
      <c r="I16" s="179">
        <f t="shared" si="0"/>
        <v>100.86497890295358</v>
      </c>
      <c r="J16" s="235">
        <f t="shared" si="1"/>
        <v>0.86497890295358104</v>
      </c>
      <c r="K16" s="235">
        <f t="shared" si="2"/>
        <v>-4.7419804741980016</v>
      </c>
      <c r="L16" s="237">
        <f t="shared" si="3"/>
        <v>-21.954631757769604</v>
      </c>
      <c r="M16" s="179"/>
    </row>
    <row r="17" spans="1:13" ht="35.1" customHeight="1">
      <c r="A17" s="140" t="s">
        <v>138</v>
      </c>
      <c r="B17" s="217" t="s">
        <v>134</v>
      </c>
      <c r="C17" s="216">
        <v>151140.258693326</v>
      </c>
      <c r="D17" s="216">
        <v>157810.68295453399</v>
      </c>
      <c r="E17" s="245">
        <v>1048278.70708938</v>
      </c>
      <c r="F17" s="145">
        <v>92.200148521839495</v>
      </c>
      <c r="G17" s="145">
        <v>87.450345315305597</v>
      </c>
      <c r="H17" s="179"/>
      <c r="I17" s="179">
        <f t="shared" si="0"/>
        <v>104.41340005560183</v>
      </c>
      <c r="J17" s="235">
        <f t="shared" si="1"/>
        <v>4.4134000556018265</v>
      </c>
      <c r="K17" s="235">
        <f t="shared" si="2"/>
        <v>-7.7998514781605053</v>
      </c>
      <c r="L17" s="237">
        <f t="shared" si="3"/>
        <v>-12.549654684694403</v>
      </c>
      <c r="M17" s="179"/>
    </row>
    <row r="18" spans="1:13" ht="24.95" customHeight="1">
      <c r="A18" s="140" t="s">
        <v>127</v>
      </c>
      <c r="B18" s="217" t="s">
        <v>135</v>
      </c>
      <c r="C18" s="216">
        <v>595.53944776983997</v>
      </c>
      <c r="D18" s="216">
        <v>602.15261633520004</v>
      </c>
      <c r="E18" s="245">
        <v>3998.7232284224801</v>
      </c>
      <c r="F18" s="145">
        <v>105.678756476684</v>
      </c>
      <c r="G18" s="145">
        <v>101.67247177516199</v>
      </c>
      <c r="H18" s="179"/>
      <c r="I18" s="179">
        <f t="shared" si="0"/>
        <v>101.11045012889153</v>
      </c>
      <c r="J18" s="235">
        <f t="shared" si="1"/>
        <v>1.1104501288915287</v>
      </c>
      <c r="K18" s="235">
        <f t="shared" si="2"/>
        <v>5.6787564766840006</v>
      </c>
      <c r="L18" s="237">
        <f t="shared" si="3"/>
        <v>1.6724717751619949</v>
      </c>
      <c r="M18" s="179"/>
    </row>
    <row r="19" spans="1:13" ht="24.95" customHeight="1">
      <c r="A19" s="140" t="s">
        <v>148</v>
      </c>
      <c r="B19" s="217" t="s">
        <v>136</v>
      </c>
      <c r="C19" s="216">
        <v>2189.9592451747199</v>
      </c>
      <c r="D19" s="216">
        <v>2232.66040037311</v>
      </c>
      <c r="E19" s="245">
        <v>17677.302225730102</v>
      </c>
      <c r="F19" s="145">
        <v>94.2521631644005</v>
      </c>
      <c r="G19" s="145">
        <v>105.07643663156701</v>
      </c>
      <c r="H19" s="179"/>
      <c r="I19" s="179">
        <f t="shared" si="0"/>
        <v>101.94986072423387</v>
      </c>
      <c r="J19" s="235">
        <f t="shared" si="1"/>
        <v>1.9498607242338721</v>
      </c>
      <c r="K19" s="235">
        <f t="shared" si="2"/>
        <v>-5.7478368355995002</v>
      </c>
      <c r="L19" s="237">
        <f t="shared" si="3"/>
        <v>5.076436631567006</v>
      </c>
      <c r="M19" s="179"/>
    </row>
    <row r="20" spans="1:13" ht="24.95" customHeight="1">
      <c r="A20" s="44"/>
      <c r="B20" s="41"/>
      <c r="C20" s="42"/>
      <c r="D20" s="42"/>
      <c r="E20" s="42"/>
      <c r="F20" s="42"/>
      <c r="G20" s="43"/>
      <c r="H20" s="33"/>
    </row>
    <row r="21" spans="1:13" ht="18" customHeight="1">
      <c r="A21" s="45"/>
      <c r="B21" s="41"/>
      <c r="C21" s="42"/>
      <c r="D21" s="42"/>
      <c r="E21" s="42"/>
      <c r="F21" s="42"/>
      <c r="G21" s="43"/>
      <c r="H21" s="33"/>
    </row>
    <row r="22" spans="1:13" ht="27.75" customHeight="1">
      <c r="A22" s="45"/>
      <c r="B22" s="41"/>
      <c r="C22" s="42"/>
      <c r="D22" s="42"/>
      <c r="E22" s="42"/>
      <c r="F22" s="42"/>
      <c r="G22" s="43"/>
      <c r="H22" s="33"/>
    </row>
    <row r="23" spans="1:13" ht="18" customHeight="1">
      <c r="A23" s="46"/>
      <c r="B23" s="41"/>
      <c r="C23" s="42"/>
      <c r="D23" s="42"/>
      <c r="E23" s="42"/>
      <c r="F23" s="42"/>
      <c r="G23" s="43"/>
      <c r="H23" s="33"/>
    </row>
    <row r="24" spans="1:13" ht="18" customHeight="1">
      <c r="A24" s="44"/>
      <c r="B24" s="41"/>
      <c r="C24" s="42"/>
      <c r="D24" s="42"/>
      <c r="E24" s="42"/>
      <c r="F24" s="42"/>
      <c r="G24" s="43"/>
      <c r="H24" s="33"/>
    </row>
    <row r="25" spans="1:13" ht="18" customHeight="1">
      <c r="A25" s="47"/>
      <c r="B25" s="41"/>
      <c r="C25" s="42"/>
      <c r="D25" s="42"/>
      <c r="E25" s="42"/>
      <c r="F25" s="42"/>
      <c r="G25" s="43"/>
      <c r="H25" s="33"/>
    </row>
    <row r="26" spans="1:13" ht="18" customHeight="1">
      <c r="A26" s="44"/>
      <c r="B26" s="41"/>
      <c r="C26" s="42"/>
      <c r="D26" s="42"/>
      <c r="E26" s="42"/>
      <c r="F26" s="42"/>
      <c r="G26" s="43"/>
      <c r="H26" s="33"/>
    </row>
    <row r="27" spans="1:13" ht="18" customHeight="1">
      <c r="A27" s="44"/>
      <c r="B27" s="41"/>
      <c r="C27" s="42"/>
      <c r="D27" s="42"/>
      <c r="E27" s="42"/>
      <c r="F27" s="42"/>
      <c r="G27" s="43"/>
      <c r="H27" s="33"/>
    </row>
    <row r="28" spans="1:13" ht="18" customHeight="1">
      <c r="A28" s="44"/>
      <c r="B28" s="41"/>
      <c r="C28" s="42"/>
      <c r="D28" s="42"/>
      <c r="E28" s="42"/>
      <c r="F28" s="42"/>
      <c r="G28" s="43"/>
      <c r="H28" s="33"/>
    </row>
    <row r="29" spans="1:13" ht="18" customHeight="1">
      <c r="A29" s="44"/>
      <c r="B29" s="41"/>
      <c r="C29" s="42"/>
      <c r="D29" s="42"/>
      <c r="E29" s="42"/>
      <c r="F29" s="42"/>
      <c r="G29" s="43"/>
      <c r="H29" s="33"/>
    </row>
    <row r="30" spans="1:13" ht="18" customHeight="1">
      <c r="A30" s="44"/>
      <c r="B30" s="41"/>
      <c r="C30" s="42"/>
      <c r="D30" s="42"/>
      <c r="E30" s="42"/>
      <c r="F30" s="42"/>
      <c r="G30" s="43"/>
      <c r="H30" s="33"/>
    </row>
    <row r="31" spans="1:13" ht="18" customHeight="1">
      <c r="A31" s="44"/>
      <c r="B31" s="41"/>
      <c r="C31" s="42"/>
      <c r="D31" s="42"/>
      <c r="E31" s="42"/>
      <c r="F31" s="42"/>
      <c r="G31" s="43"/>
      <c r="H31" s="33"/>
    </row>
    <row r="32" spans="1:13" ht="18" customHeight="1">
      <c r="A32" s="44"/>
      <c r="B32" s="41"/>
      <c r="C32" s="42"/>
      <c r="D32" s="42"/>
      <c r="E32" s="42"/>
      <c r="F32" s="42"/>
      <c r="G32" s="43"/>
      <c r="H32" s="33"/>
    </row>
    <row r="33" spans="1:8" ht="18" customHeight="1">
      <c r="A33" s="45"/>
      <c r="B33" s="41"/>
      <c r="C33" s="42"/>
      <c r="D33" s="42"/>
      <c r="E33" s="42"/>
      <c r="F33" s="42"/>
      <c r="G33" s="43"/>
      <c r="H33" s="33"/>
    </row>
    <row r="34" spans="1:8" ht="18" customHeight="1">
      <c r="A34" s="44"/>
      <c r="B34" s="41"/>
      <c r="C34" s="42"/>
      <c r="D34" s="42"/>
      <c r="E34" s="42"/>
      <c r="F34" s="42"/>
      <c r="G34" s="43"/>
      <c r="H34" s="33"/>
    </row>
    <row r="35" spans="1:8" ht="18" customHeight="1">
      <c r="A35" s="44"/>
      <c r="B35" s="41"/>
      <c r="C35" s="42"/>
      <c r="D35" s="42"/>
      <c r="E35" s="42"/>
      <c r="F35" s="42"/>
      <c r="G35" s="43"/>
      <c r="H35" s="33"/>
    </row>
    <row r="36" spans="1:8" ht="18" customHeight="1">
      <c r="A36" s="44"/>
      <c r="B36" s="41"/>
      <c r="C36" s="42"/>
      <c r="D36" s="42"/>
      <c r="E36" s="42"/>
      <c r="F36" s="42"/>
      <c r="G36" s="43"/>
      <c r="H36" s="33"/>
    </row>
    <row r="37" spans="1:8" ht="18" customHeight="1">
      <c r="A37" s="44"/>
      <c r="B37" s="41"/>
      <c r="C37" s="42"/>
      <c r="D37" s="42"/>
      <c r="E37" s="42"/>
      <c r="F37" s="42"/>
      <c r="G37" s="43"/>
      <c r="H37" s="33"/>
    </row>
    <row r="38" spans="1:8" ht="18" customHeight="1">
      <c r="A38" s="44"/>
      <c r="B38" s="41"/>
      <c r="C38" s="42"/>
      <c r="D38" s="42"/>
      <c r="E38" s="42"/>
      <c r="F38" s="42"/>
      <c r="G38" s="43"/>
      <c r="H38" s="33"/>
    </row>
    <row r="39" spans="1:8" ht="15.75">
      <c r="A39" s="44"/>
      <c r="B39" s="41"/>
      <c r="C39" s="42"/>
      <c r="D39" s="42"/>
      <c r="E39" s="42"/>
      <c r="H39" s="33"/>
    </row>
    <row r="40" spans="1:8" ht="15.75">
      <c r="A40" s="44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selection activeCell="L13" sqref="L13"/>
    </sheetView>
  </sheetViews>
  <sheetFormatPr defaultColWidth="7.875" defaultRowHeight="15.75"/>
  <cols>
    <col min="1" max="1" width="1.75" style="48" customWidth="1"/>
    <col min="2" max="2" width="31.625" style="48" customWidth="1"/>
    <col min="3" max="3" width="9.5" style="48" customWidth="1"/>
    <col min="4" max="4" width="8.875" style="48" customWidth="1"/>
    <col min="5" max="5" width="9" style="48" customWidth="1"/>
    <col min="6" max="7" width="12.625" style="48" customWidth="1"/>
    <col min="8" max="10" width="7.875" style="48"/>
    <col min="11" max="11" width="8.875" style="48" hidden="1" customWidth="1"/>
    <col min="12" max="16384" width="7.875" style="48"/>
  </cols>
  <sheetData>
    <row r="1" spans="1:12" ht="24.95" customHeight="1">
      <c r="A1" s="263" t="s">
        <v>163</v>
      </c>
      <c r="B1" s="263"/>
      <c r="C1" s="263"/>
      <c r="D1" s="263"/>
      <c r="E1" s="263"/>
      <c r="F1" s="263"/>
      <c r="G1" s="263"/>
    </row>
    <row r="2" spans="1:12" ht="20.100000000000001" customHeight="1">
      <c r="A2" s="50"/>
      <c r="B2" s="50"/>
      <c r="C2" s="50"/>
      <c r="D2" s="50"/>
      <c r="E2" s="50"/>
      <c r="F2" s="50"/>
    </row>
    <row r="3" spans="1:12" s="79" customFormat="1" ht="20.100000000000001" customHeight="1">
      <c r="G3" s="202" t="s">
        <v>170</v>
      </c>
    </row>
    <row r="4" spans="1:12" ht="20.100000000000001" customHeight="1">
      <c r="A4" s="51"/>
      <c r="B4" s="51"/>
      <c r="C4" s="52" t="s">
        <v>3</v>
      </c>
      <c r="D4" s="52" t="s">
        <v>18</v>
      </c>
      <c r="E4" s="52" t="s">
        <v>14</v>
      </c>
      <c r="F4" s="52" t="s">
        <v>192</v>
      </c>
      <c r="G4" s="52" t="s">
        <v>192</v>
      </c>
      <c r="K4" s="228" t="s">
        <v>187</v>
      </c>
    </row>
    <row r="5" spans="1:12" ht="20.100000000000001" customHeight="1">
      <c r="A5" s="53"/>
      <c r="B5" s="53"/>
      <c r="C5" s="54" t="s">
        <v>161</v>
      </c>
      <c r="D5" s="54" t="s">
        <v>193</v>
      </c>
      <c r="E5" s="54" t="s">
        <v>194</v>
      </c>
      <c r="F5" s="54" t="s">
        <v>140</v>
      </c>
      <c r="G5" s="54" t="s">
        <v>140</v>
      </c>
      <c r="K5" s="228" t="s">
        <v>188</v>
      </c>
    </row>
    <row r="6" spans="1:12" ht="20.100000000000001" customHeight="1">
      <c r="A6" s="53"/>
      <c r="B6" s="53"/>
      <c r="C6" s="54" t="s">
        <v>16</v>
      </c>
      <c r="D6" s="54" t="s">
        <v>16</v>
      </c>
      <c r="E6" s="54" t="s">
        <v>75</v>
      </c>
      <c r="F6" s="54" t="s">
        <v>76</v>
      </c>
      <c r="G6" s="54" t="s">
        <v>77</v>
      </c>
      <c r="K6" s="228" t="s">
        <v>16</v>
      </c>
    </row>
    <row r="7" spans="1:12" ht="20.100000000000001" customHeight="1">
      <c r="A7" s="53"/>
      <c r="B7" s="53"/>
      <c r="C7" s="62">
        <v>2020</v>
      </c>
      <c r="D7" s="62">
        <v>2020</v>
      </c>
      <c r="E7" s="62">
        <v>2020</v>
      </c>
      <c r="F7" s="62" t="s">
        <v>171</v>
      </c>
      <c r="G7" s="62" t="s">
        <v>48</v>
      </c>
      <c r="K7" s="228">
        <v>2020</v>
      </c>
    </row>
    <row r="8" spans="1:12" ht="20.100000000000001" customHeight="1">
      <c r="A8" s="53"/>
      <c r="B8" s="53"/>
      <c r="E8" s="54"/>
      <c r="F8" s="54"/>
      <c r="G8" s="54"/>
    </row>
    <row r="9" spans="1:12" ht="24.95" customHeight="1">
      <c r="A9" s="55" t="s">
        <v>1</v>
      </c>
      <c r="B9" s="76"/>
      <c r="C9" s="182">
        <v>796834.99999999988</v>
      </c>
      <c r="D9" s="182">
        <v>841255</v>
      </c>
      <c r="E9" s="182">
        <v>4018936</v>
      </c>
      <c r="F9" s="241">
        <v>60.667763604800363</v>
      </c>
      <c r="G9" s="241">
        <v>107.95816668587325</v>
      </c>
      <c r="H9" s="49"/>
      <c r="I9" s="238">
        <f>+D9/C9*100-100</f>
        <v>5.5745543305703222</v>
      </c>
      <c r="J9" s="141"/>
      <c r="K9" s="182">
        <v>6624500</v>
      </c>
      <c r="L9" s="141">
        <f>+D9/C9*100</f>
        <v>105.57455433057032</v>
      </c>
    </row>
    <row r="10" spans="1:12" ht="24.95" customHeight="1">
      <c r="A10" s="63" t="s">
        <v>51</v>
      </c>
      <c r="B10" s="77"/>
      <c r="C10" s="182">
        <v>595801.38375023042</v>
      </c>
      <c r="D10" s="182">
        <v>626959.56086956523</v>
      </c>
      <c r="E10" s="182">
        <v>2740632.9446197958</v>
      </c>
      <c r="F10" s="241">
        <v>52.548108659343249</v>
      </c>
      <c r="G10" s="241">
        <v>107.32159534769632</v>
      </c>
      <c r="H10" s="49"/>
      <c r="I10" s="238"/>
      <c r="K10" s="182">
        <v>5215474</v>
      </c>
    </row>
    <row r="11" spans="1:12" ht="24.95" customHeight="1">
      <c r="A11" s="64"/>
      <c r="B11" s="74" t="s">
        <v>52</v>
      </c>
      <c r="C11" s="183">
        <v>595801.38375023042</v>
      </c>
      <c r="D11" s="184">
        <v>626959.56086956523</v>
      </c>
      <c r="E11" s="184">
        <v>2740632.9446197958</v>
      </c>
      <c r="F11" s="242">
        <v>54.380076261748954</v>
      </c>
      <c r="G11" s="242">
        <v>108.28115879201133</v>
      </c>
      <c r="H11" s="49"/>
      <c r="I11" s="49"/>
      <c r="K11" s="184">
        <v>5039774</v>
      </c>
    </row>
    <row r="12" spans="1:12" ht="24.95" customHeight="1">
      <c r="A12" s="64"/>
      <c r="B12" s="203" t="s">
        <v>104</v>
      </c>
      <c r="C12" s="186" t="s">
        <v>137</v>
      </c>
      <c r="D12" s="186" t="s">
        <v>137</v>
      </c>
      <c r="E12" s="186" t="s">
        <v>137</v>
      </c>
      <c r="F12" s="243" t="s">
        <v>137</v>
      </c>
      <c r="G12" s="243" t="s">
        <v>137</v>
      </c>
      <c r="H12" s="49"/>
      <c r="I12" s="49"/>
      <c r="K12" s="186">
        <v>304000</v>
      </c>
    </row>
    <row r="13" spans="1:12" ht="24.95" customHeight="1">
      <c r="A13" s="64"/>
      <c r="B13" s="75" t="s">
        <v>105</v>
      </c>
      <c r="C13" s="149" t="s">
        <v>137</v>
      </c>
      <c r="D13" s="149" t="s">
        <v>137</v>
      </c>
      <c r="E13" s="149" t="s">
        <v>137</v>
      </c>
      <c r="F13" s="244" t="s">
        <v>137</v>
      </c>
      <c r="G13" s="244" t="s">
        <v>137</v>
      </c>
      <c r="H13" s="49"/>
      <c r="I13" s="49"/>
      <c r="K13" s="149">
        <v>59200</v>
      </c>
    </row>
    <row r="14" spans="1:12" ht="24.95" customHeight="1">
      <c r="A14" s="64"/>
      <c r="B14" s="74" t="s">
        <v>106</v>
      </c>
      <c r="C14" s="149" t="s">
        <v>137</v>
      </c>
      <c r="D14" s="149" t="s">
        <v>137</v>
      </c>
      <c r="E14" s="149" t="s">
        <v>137</v>
      </c>
      <c r="F14" s="244" t="s">
        <v>137</v>
      </c>
      <c r="G14" s="244" t="s">
        <v>137</v>
      </c>
      <c r="H14" s="49"/>
      <c r="I14" s="49"/>
      <c r="K14" s="149">
        <v>90500</v>
      </c>
    </row>
    <row r="15" spans="1:12" ht="24.95" customHeight="1">
      <c r="A15" s="64"/>
      <c r="B15" s="75" t="s">
        <v>107</v>
      </c>
      <c r="C15" s="149" t="s">
        <v>137</v>
      </c>
      <c r="D15" s="149" t="s">
        <v>137</v>
      </c>
      <c r="E15" s="149" t="s">
        <v>137</v>
      </c>
      <c r="F15" s="244" t="s">
        <v>137</v>
      </c>
      <c r="G15" s="244" t="s">
        <v>137</v>
      </c>
      <c r="H15" s="49"/>
      <c r="I15" s="49"/>
      <c r="K15" s="149">
        <v>26000</v>
      </c>
    </row>
    <row r="16" spans="1:12" ht="24.95" customHeight="1">
      <c r="A16" s="64"/>
      <c r="B16" s="74" t="s">
        <v>108</v>
      </c>
      <c r="C16" s="149" t="s">
        <v>137</v>
      </c>
      <c r="D16" s="149" t="s">
        <v>137</v>
      </c>
      <c r="E16" s="149" t="s">
        <v>137</v>
      </c>
      <c r="F16" s="244" t="s">
        <v>137</v>
      </c>
      <c r="G16" s="244" t="s">
        <v>137</v>
      </c>
      <c r="H16" s="49"/>
      <c r="I16" s="49"/>
      <c r="K16" s="149">
        <v>0</v>
      </c>
    </row>
    <row r="17" spans="1:11" ht="24.95" customHeight="1">
      <c r="A17" s="63" t="s">
        <v>53</v>
      </c>
      <c r="B17" s="78"/>
      <c r="C17" s="182">
        <v>165936.72079159241</v>
      </c>
      <c r="D17" s="182">
        <v>177955.28260869565</v>
      </c>
      <c r="E17" s="182">
        <v>1042617.0034002881</v>
      </c>
      <c r="F17" s="241">
        <v>101.8751725479212</v>
      </c>
      <c r="G17" s="241">
        <v>116.45851731717374</v>
      </c>
      <c r="H17" s="49"/>
      <c r="I17" s="49"/>
      <c r="K17" s="182">
        <v>1023426</v>
      </c>
    </row>
    <row r="18" spans="1:11" ht="24.95" customHeight="1">
      <c r="A18" s="67"/>
      <c r="B18" s="78" t="s">
        <v>69</v>
      </c>
      <c r="C18" s="183">
        <v>165936.72079159241</v>
      </c>
      <c r="D18" s="184">
        <v>177955.28260869565</v>
      </c>
      <c r="E18" s="184">
        <v>1042617.0034002881</v>
      </c>
      <c r="F18" s="242">
        <v>115.40701766390252</v>
      </c>
      <c r="G18" s="242">
        <v>116.45851731717374</v>
      </c>
      <c r="H18" s="49"/>
      <c r="I18" s="49"/>
      <c r="K18" s="184">
        <v>903426</v>
      </c>
    </row>
    <row r="19" spans="1:11" ht="24.95" customHeight="1">
      <c r="A19" s="67"/>
      <c r="B19" s="203" t="s">
        <v>104</v>
      </c>
      <c r="C19" s="186" t="s">
        <v>137</v>
      </c>
      <c r="D19" s="186" t="s">
        <v>137</v>
      </c>
      <c r="E19" s="186" t="s">
        <v>137</v>
      </c>
      <c r="F19" s="243" t="s">
        <v>137</v>
      </c>
      <c r="G19" s="243" t="s">
        <v>137</v>
      </c>
      <c r="H19" s="49"/>
      <c r="I19" s="49"/>
      <c r="K19" s="186">
        <v>296000</v>
      </c>
    </row>
    <row r="20" spans="1:11" ht="24.95" customHeight="1">
      <c r="A20" s="68"/>
      <c r="B20" s="74" t="s">
        <v>109</v>
      </c>
      <c r="C20" s="149" t="s">
        <v>137</v>
      </c>
      <c r="D20" s="149" t="s">
        <v>137</v>
      </c>
      <c r="E20" s="149" t="s">
        <v>137</v>
      </c>
      <c r="F20" s="244" t="s">
        <v>137</v>
      </c>
      <c r="G20" s="244" t="s">
        <v>137</v>
      </c>
      <c r="H20" s="49"/>
      <c r="I20" s="49"/>
      <c r="K20" s="149">
        <v>120000</v>
      </c>
    </row>
    <row r="21" spans="1:11" ht="24.95" customHeight="1">
      <c r="A21" s="68"/>
      <c r="B21" s="74" t="s">
        <v>108</v>
      </c>
      <c r="C21" s="149" t="s">
        <v>137</v>
      </c>
      <c r="D21" s="149" t="s">
        <v>137</v>
      </c>
      <c r="E21" s="149" t="s">
        <v>137</v>
      </c>
      <c r="F21" s="244" t="s">
        <v>137</v>
      </c>
      <c r="G21" s="244" t="s">
        <v>137</v>
      </c>
      <c r="H21" s="49"/>
      <c r="I21" s="49"/>
      <c r="K21" s="149">
        <v>0</v>
      </c>
    </row>
    <row r="22" spans="1:11" ht="24.95" customHeight="1">
      <c r="A22" s="63" t="s">
        <v>54</v>
      </c>
      <c r="B22" s="78"/>
      <c r="C22" s="185">
        <v>35096.895458177125</v>
      </c>
      <c r="D22" s="185">
        <v>36340.156521739125</v>
      </c>
      <c r="E22" s="185">
        <v>235686.05197991623</v>
      </c>
      <c r="F22" s="241">
        <v>61.121901447073711</v>
      </c>
      <c r="G22" s="241">
        <v>86.09661948664683</v>
      </c>
      <c r="H22" s="49"/>
      <c r="I22" s="238">
        <f>+G22-100</f>
        <v>-13.90338051335317</v>
      </c>
      <c r="K22" s="185">
        <v>385600</v>
      </c>
    </row>
    <row r="23" spans="1:11" ht="24.95" customHeight="1">
      <c r="A23" s="68"/>
      <c r="B23" s="78" t="s">
        <v>70</v>
      </c>
      <c r="C23" s="183">
        <v>33204.359043697375</v>
      </c>
      <c r="D23" s="183">
        <v>34526.521739130432</v>
      </c>
      <c r="E23" s="183">
        <v>228799.88078282779</v>
      </c>
      <c r="F23" s="242">
        <v>59.336068667745799</v>
      </c>
      <c r="G23" s="242">
        <v>85.958118231105658</v>
      </c>
      <c r="H23" s="49"/>
      <c r="I23" s="49"/>
      <c r="K23" s="183">
        <v>385600</v>
      </c>
    </row>
    <row r="24" spans="1:11" ht="24.95" customHeight="1">
      <c r="A24" s="68"/>
      <c r="B24" s="203" t="s">
        <v>104</v>
      </c>
      <c r="C24" s="186" t="s">
        <v>137</v>
      </c>
      <c r="D24" s="186" t="s">
        <v>137</v>
      </c>
      <c r="E24" s="186" t="s">
        <v>137</v>
      </c>
      <c r="F24" s="243" t="s">
        <v>137</v>
      </c>
      <c r="G24" s="243" t="s">
        <v>137</v>
      </c>
      <c r="H24" s="49"/>
      <c r="I24" s="49"/>
      <c r="K24" s="186">
        <v>100000</v>
      </c>
    </row>
    <row r="25" spans="1:11" ht="24.95" customHeight="1">
      <c r="A25" s="56"/>
      <c r="B25" s="74" t="s">
        <v>110</v>
      </c>
      <c r="C25" s="183">
        <v>1180</v>
      </c>
      <c r="D25" s="184">
        <v>1100</v>
      </c>
      <c r="E25" s="184">
        <v>4290</v>
      </c>
      <c r="F25" s="242" t="s">
        <v>137</v>
      </c>
      <c r="G25" s="242">
        <v>56.671070013210034</v>
      </c>
      <c r="H25" s="49"/>
      <c r="I25" s="49"/>
      <c r="K25" s="184">
        <v>0</v>
      </c>
    </row>
    <row r="26" spans="1:11" ht="24.95" customHeight="1">
      <c r="A26" s="56"/>
      <c r="B26" s="74" t="s">
        <v>108</v>
      </c>
      <c r="C26" s="183">
        <v>712.53641447974906</v>
      </c>
      <c r="D26" s="183">
        <v>713.63478260869567</v>
      </c>
      <c r="E26" s="183">
        <v>2596.1711970884448</v>
      </c>
      <c r="F26" s="242" t="s">
        <v>137</v>
      </c>
      <c r="G26" s="242" t="s">
        <v>137</v>
      </c>
      <c r="H26" s="49"/>
      <c r="I26" s="49"/>
      <c r="K26" s="183">
        <v>0</v>
      </c>
    </row>
    <row r="27" spans="1:11" ht="24.95" customHeight="1">
      <c r="A27" s="56"/>
      <c r="B27" s="71"/>
      <c r="C27" s="65"/>
      <c r="D27" s="66"/>
      <c r="E27" s="66"/>
      <c r="F27" s="58"/>
      <c r="G27" s="58"/>
      <c r="H27" s="49"/>
      <c r="I27" s="49"/>
    </row>
    <row r="28" spans="1:11" ht="20.100000000000001" customHeight="1">
      <c r="A28" s="59"/>
      <c r="B28" s="57"/>
      <c r="C28" s="65"/>
      <c r="D28" s="66"/>
      <c r="E28" s="66"/>
      <c r="F28" s="58"/>
      <c r="G28" s="58"/>
      <c r="H28" s="49"/>
      <c r="I28" s="49"/>
    </row>
    <row r="29" spans="1:11" ht="20.100000000000001" customHeight="1">
      <c r="A29" s="59"/>
      <c r="C29" s="72"/>
      <c r="D29" s="72"/>
      <c r="E29" s="72"/>
      <c r="F29" s="70"/>
      <c r="G29" s="70"/>
      <c r="H29" s="49"/>
      <c r="I29" s="49"/>
    </row>
    <row r="30" spans="1:11" ht="20.100000000000001" customHeight="1">
      <c r="A30" s="59"/>
      <c r="B30" s="57"/>
      <c r="C30" s="73"/>
      <c r="D30" s="73"/>
      <c r="E30" s="69"/>
      <c r="F30" s="70"/>
      <c r="G30" s="70"/>
      <c r="H30" s="49"/>
      <c r="I30" s="49"/>
    </row>
    <row r="31" spans="1:11" ht="20.100000000000001" customHeight="1">
      <c r="A31" s="59"/>
      <c r="C31" s="69"/>
      <c r="D31" s="69"/>
      <c r="E31" s="69"/>
      <c r="F31" s="70"/>
      <c r="G31" s="70"/>
      <c r="H31" s="49"/>
      <c r="I31" s="49"/>
    </row>
    <row r="32" spans="1:11" ht="20.100000000000001" customHeight="1">
      <c r="A32" s="59"/>
    </row>
    <row r="33" spans="1:7" ht="20.100000000000001" customHeight="1">
      <c r="A33" s="59"/>
    </row>
    <row r="34" spans="1:7" ht="20.100000000000001" customHeight="1">
      <c r="A34" s="59"/>
    </row>
    <row r="35" spans="1:7" ht="20.100000000000001" customHeight="1">
      <c r="A35" s="59"/>
    </row>
    <row r="36" spans="1:7" ht="20.100000000000001" customHeight="1">
      <c r="A36" s="59"/>
      <c r="C36" s="69"/>
      <c r="D36" s="69"/>
      <c r="E36" s="69"/>
      <c r="F36" s="70"/>
      <c r="G36" s="70"/>
    </row>
    <row r="37" spans="1:7" ht="20.100000000000001" customHeight="1">
      <c r="A37" s="59"/>
      <c r="B37" s="60"/>
      <c r="C37" s="69"/>
      <c r="D37" s="69"/>
      <c r="E37" s="69"/>
      <c r="F37" s="70"/>
      <c r="G37" s="70"/>
    </row>
    <row r="38" spans="1:7" ht="20.100000000000001" customHeight="1">
      <c r="A38" s="59"/>
    </row>
    <row r="39" spans="1:7" ht="20.100000000000001" customHeight="1">
      <c r="A39" s="59"/>
      <c r="B39" s="57"/>
      <c r="C39" s="69"/>
      <c r="D39" s="69"/>
      <c r="E39" s="69"/>
      <c r="F39" s="70"/>
      <c r="G39" s="70"/>
    </row>
    <row r="40" spans="1:7" ht="20.100000000000001" customHeight="1">
      <c r="A40" s="59"/>
    </row>
    <row r="41" spans="1:7" ht="20.100000000000001" customHeight="1">
      <c r="A41" s="59"/>
      <c r="B41" s="57"/>
      <c r="C41" s="69"/>
      <c r="D41" s="69"/>
      <c r="E41" s="69"/>
      <c r="F41" s="70"/>
      <c r="G41" s="70"/>
    </row>
    <row r="42" spans="1:7" ht="20.100000000000001" customHeight="1">
      <c r="A42" s="59"/>
    </row>
    <row r="43" spans="1:7" ht="20.100000000000001" customHeight="1">
      <c r="A43" s="59"/>
    </row>
    <row r="44" spans="1:7" ht="20.100000000000001" customHeight="1">
      <c r="A44" s="59"/>
    </row>
    <row r="45" spans="1:7" ht="20.100000000000001" customHeight="1">
      <c r="A45" s="59"/>
    </row>
    <row r="46" spans="1:7" ht="20.100000000000001" customHeight="1">
      <c r="A46" s="59"/>
    </row>
    <row r="47" spans="1:7" ht="20.100000000000001" customHeight="1">
      <c r="A47" s="59"/>
      <c r="C47" s="61"/>
      <c r="D47" s="61"/>
      <c r="E47" s="61"/>
    </row>
    <row r="48" spans="1:7" ht="20.100000000000001" customHeight="1">
      <c r="A48" s="59"/>
      <c r="C48" s="61"/>
      <c r="D48" s="61"/>
      <c r="E48" s="61"/>
    </row>
    <row r="49" spans="1:5" ht="20.100000000000001" customHeight="1">
      <c r="A49" s="59"/>
      <c r="C49" s="61"/>
      <c r="D49" s="61"/>
      <c r="E49" s="61"/>
    </row>
    <row r="50" spans="1:5" ht="20.100000000000001" customHeight="1">
      <c r="A50" s="59"/>
      <c r="C50" s="61"/>
      <c r="D50" s="61"/>
      <c r="E50" s="61"/>
    </row>
    <row r="51" spans="1:5" ht="20.100000000000001" customHeight="1">
      <c r="A51" s="59"/>
      <c r="C51" s="61"/>
      <c r="D51" s="61"/>
      <c r="E51" s="61"/>
    </row>
    <row r="52" spans="1:5" ht="15.95" customHeight="1">
      <c r="A52" s="59"/>
    </row>
    <row r="53" spans="1:5" ht="15.95" customHeight="1">
      <c r="A53" s="59"/>
    </row>
    <row r="54" spans="1:5" ht="15.95" customHeight="1">
      <c r="A54" s="59"/>
    </row>
    <row r="55" spans="1:5" ht="15.95" customHeight="1">
      <c r="A55" s="59"/>
    </row>
    <row r="56" spans="1:5" ht="15.95" customHeight="1">
      <c r="A56" s="59"/>
    </row>
    <row r="57" spans="1:5" ht="15.95" customHeight="1">
      <c r="A57" s="59"/>
    </row>
    <row r="58" spans="1:5" ht="15.95" customHeight="1">
      <c r="A58" s="59"/>
    </row>
    <row r="59" spans="1:5" ht="15.95" customHeight="1">
      <c r="A59" s="59"/>
    </row>
    <row r="60" spans="1:5" ht="15.95" customHeight="1">
      <c r="A60" s="59"/>
    </row>
    <row r="61" spans="1:5" ht="15.95" customHeight="1">
      <c r="A61" s="59"/>
    </row>
    <row r="62" spans="1:5" ht="15.95" customHeight="1">
      <c r="A62" s="59"/>
    </row>
    <row r="63" spans="1:5" ht="15.95" customHeight="1">
      <c r="A63" s="59"/>
    </row>
    <row r="64" spans="1:5" ht="15.95" customHeight="1">
      <c r="A64" s="59"/>
    </row>
    <row r="65" spans="1:1" ht="15.95" customHeight="1">
      <c r="A65" s="59"/>
    </row>
    <row r="66" spans="1:1" ht="15.95" customHeight="1">
      <c r="A66" s="59"/>
    </row>
    <row r="67" spans="1:1" ht="15.95" customHeight="1">
      <c r="A67" s="59"/>
    </row>
    <row r="68" spans="1:1" ht="15.95" customHeight="1">
      <c r="A68" s="59"/>
    </row>
    <row r="69" spans="1:1" ht="15.95" customHeight="1">
      <c r="A69" s="59"/>
    </row>
    <row r="70" spans="1:1" ht="15.95" customHeight="1">
      <c r="A70" s="59"/>
    </row>
    <row r="71" spans="1:1" ht="15.95" customHeight="1">
      <c r="A71" s="59"/>
    </row>
    <row r="72" spans="1:1" ht="15.95" customHeight="1">
      <c r="A72" s="59"/>
    </row>
    <row r="73" spans="1:1" ht="15.95" customHeight="1">
      <c r="A73" s="59"/>
    </row>
  </sheetData>
  <mergeCells count="1"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opLeftCell="B1" workbookViewId="0">
      <selection activeCell="I9" sqref="I9"/>
    </sheetView>
  </sheetViews>
  <sheetFormatPr defaultColWidth="7" defaultRowHeight="15.75"/>
  <cols>
    <col min="1" max="1" width="2.625" style="83" customWidth="1"/>
    <col min="2" max="2" width="28.625" style="83" customWidth="1"/>
    <col min="3" max="3" width="9.125" style="83" customWidth="1"/>
    <col min="4" max="4" width="9.625" style="83" customWidth="1"/>
    <col min="5" max="5" width="10.625" style="83" customWidth="1"/>
    <col min="6" max="7" width="13.125" style="83" customWidth="1"/>
    <col min="8" max="8" width="11.75" style="83" customWidth="1"/>
    <col min="9" max="11" width="6.625" style="83" customWidth="1"/>
    <col min="12" max="12" width="9.75" style="83" customWidth="1"/>
    <col min="13" max="14" width="10.625" style="83" customWidth="1"/>
    <col min="15" max="16384" width="7" style="83"/>
  </cols>
  <sheetData>
    <row r="1" spans="1:16" ht="24.95" customHeight="1">
      <c r="A1" s="265" t="s">
        <v>172</v>
      </c>
      <c r="B1" s="265"/>
      <c r="C1" s="265"/>
      <c r="D1" s="265"/>
      <c r="E1" s="265"/>
      <c r="F1" s="265"/>
      <c r="G1" s="265"/>
    </row>
    <row r="2" spans="1:16" ht="20.100000000000001" customHeight="1">
      <c r="A2" s="81"/>
      <c r="B2" s="82"/>
      <c r="C2" s="82"/>
      <c r="D2" s="82"/>
      <c r="E2" s="82"/>
    </row>
    <row r="3" spans="1:16" ht="20.100000000000001" customHeight="1">
      <c r="A3" s="85"/>
      <c r="B3" s="85"/>
      <c r="G3" s="86" t="s">
        <v>61</v>
      </c>
    </row>
    <row r="4" spans="1:16" s="87" customFormat="1" ht="20.100000000000001" customHeight="1">
      <c r="C4" s="88" t="s">
        <v>3</v>
      </c>
      <c r="D4" s="88" t="s">
        <v>14</v>
      </c>
      <c r="E4" s="88" t="s">
        <v>14</v>
      </c>
      <c r="F4" s="52" t="s">
        <v>191</v>
      </c>
      <c r="G4" s="52" t="s">
        <v>192</v>
      </c>
      <c r="H4" s="89"/>
      <c r="I4" s="89"/>
    </row>
    <row r="5" spans="1:16" s="87" customFormat="1" ht="20.100000000000001" customHeight="1">
      <c r="C5" s="91" t="s">
        <v>161</v>
      </c>
      <c r="D5" s="91" t="s">
        <v>193</v>
      </c>
      <c r="E5" s="91" t="s">
        <v>194</v>
      </c>
      <c r="F5" s="54" t="s">
        <v>139</v>
      </c>
      <c r="G5" s="54" t="s">
        <v>139</v>
      </c>
      <c r="H5" s="89"/>
      <c r="I5" s="89"/>
    </row>
    <row r="6" spans="1:16" s="87" customFormat="1" ht="20.100000000000001" customHeight="1">
      <c r="C6" s="91" t="s">
        <v>16</v>
      </c>
      <c r="D6" s="91" t="s">
        <v>16</v>
      </c>
      <c r="E6" s="91" t="s">
        <v>75</v>
      </c>
      <c r="F6" s="54" t="s">
        <v>5</v>
      </c>
      <c r="G6" s="54" t="s">
        <v>5</v>
      </c>
      <c r="H6" s="240"/>
      <c r="I6" s="89"/>
    </row>
    <row r="7" spans="1:16" s="87" customFormat="1" ht="20.100000000000001" customHeight="1">
      <c r="C7" s="92">
        <v>2020</v>
      </c>
      <c r="D7" s="92">
        <v>2020</v>
      </c>
      <c r="E7" s="92">
        <v>2020</v>
      </c>
      <c r="F7" s="62" t="s">
        <v>48</v>
      </c>
      <c r="G7" s="62" t="s">
        <v>48</v>
      </c>
      <c r="H7" s="89"/>
      <c r="I7" s="89"/>
      <c r="M7" s="87">
        <v>2020</v>
      </c>
      <c r="N7" s="87">
        <v>2019</v>
      </c>
    </row>
    <row r="8" spans="1:16" s="87" customFormat="1" ht="20.100000000000001" customHeight="1">
      <c r="A8" s="93"/>
      <c r="C8" s="84"/>
      <c r="D8" s="84"/>
      <c r="E8" s="84"/>
      <c r="G8" s="84"/>
      <c r="H8" s="240"/>
      <c r="I8" s="89"/>
      <c r="L8" s="87" t="s">
        <v>196</v>
      </c>
      <c r="M8" s="255">
        <f>+M9+M10+M11</f>
        <v>31950637.099999998</v>
      </c>
      <c r="N8" s="255">
        <f>+N9+N10+N11</f>
        <v>33158480.526026838</v>
      </c>
      <c r="O8" s="257">
        <f>+M8/N8*100</f>
        <v>96.357361957286386</v>
      </c>
      <c r="P8" s="256">
        <f>+O8-100</f>
        <v>-3.6426380427136138</v>
      </c>
    </row>
    <row r="9" spans="1:16" s="87" customFormat="1" ht="24.95" customHeight="1">
      <c r="A9" s="264" t="s">
        <v>1</v>
      </c>
      <c r="B9" s="264"/>
      <c r="C9" s="153">
        <v>3939544.6</v>
      </c>
      <c r="D9" s="153">
        <v>4214363.5</v>
      </c>
      <c r="E9" s="153">
        <v>28527010.5</v>
      </c>
      <c r="F9" s="154">
        <v>113.56</v>
      </c>
      <c r="G9" s="154">
        <v>98.36</v>
      </c>
      <c r="H9" s="89">
        <f>+D9/C9*100</f>
        <v>106.97590528610846</v>
      </c>
      <c r="I9" s="240">
        <f>+H9-100</f>
        <v>6.9759052861084569</v>
      </c>
      <c r="J9" s="222">
        <f>+F9-100</f>
        <v>13.560000000000002</v>
      </c>
      <c r="K9" s="222">
        <f>+G9-100</f>
        <v>-1.6400000000000006</v>
      </c>
      <c r="L9" s="87" t="s">
        <v>197</v>
      </c>
      <c r="M9" s="150">
        <f>+E9</f>
        <v>28527010.5</v>
      </c>
      <c r="N9" s="150">
        <f>+M9/G9*100</f>
        <v>29002654.026026838</v>
      </c>
      <c r="O9" s="256">
        <f>+M9/N9*100</f>
        <v>98.360000000000014</v>
      </c>
      <c r="P9" s="256">
        <f t="shared" ref="P9:P10" si="0">+O9-100</f>
        <v>-1.6399999999999864</v>
      </c>
    </row>
    <row r="10" spans="1:16" s="80" customFormat="1" ht="24.95" customHeight="1">
      <c r="A10" s="94"/>
      <c r="B10" s="97" t="s">
        <v>55</v>
      </c>
      <c r="C10" s="150">
        <v>929250.4</v>
      </c>
      <c r="D10" s="150">
        <v>951711.1</v>
      </c>
      <c r="E10" s="150">
        <v>7108102.0999999996</v>
      </c>
      <c r="F10" s="152">
        <v>114.36</v>
      </c>
      <c r="G10" s="152">
        <v>111.54</v>
      </c>
      <c r="H10" s="89"/>
      <c r="I10" s="89"/>
      <c r="L10" s="87" t="s">
        <v>198</v>
      </c>
      <c r="M10" s="150">
        <f>+'6.DTLuutru'!E9+'6.DTLuutru'!E12</f>
        <v>2131624.9</v>
      </c>
      <c r="N10" s="150">
        <f>+'6.DTLuutru'!E9/'6.DTLuutru'!G9*100+'6.DTLuutru'!E12/'6.DTLuutru'!G12*100</f>
        <v>2728692.5</v>
      </c>
      <c r="O10" s="256">
        <f t="shared" ref="O10:O11" si="1">+M10/N10*100</f>
        <v>78.118912262924454</v>
      </c>
      <c r="P10" s="256">
        <f t="shared" si="0"/>
        <v>-21.881087737075546</v>
      </c>
    </row>
    <row r="11" spans="1:16" s="87" customFormat="1" ht="24.95" customHeight="1">
      <c r="A11" s="93"/>
      <c r="B11" s="97" t="s">
        <v>56</v>
      </c>
      <c r="C11" s="150">
        <v>152329.79999999999</v>
      </c>
      <c r="D11" s="150">
        <v>161318.29999999999</v>
      </c>
      <c r="E11" s="150">
        <v>1090632.2</v>
      </c>
      <c r="F11" s="152">
        <v>102.49</v>
      </c>
      <c r="G11" s="152">
        <v>90.62</v>
      </c>
      <c r="H11" s="240"/>
      <c r="I11" s="89"/>
      <c r="L11" s="87" t="s">
        <v>199</v>
      </c>
      <c r="M11" s="150">
        <f>+'6.DTLuutru'!E13</f>
        <v>1292001.7</v>
      </c>
      <c r="N11" s="150">
        <f>+'6.DTLuutru'!E13/'6.DTLuutru'!G13*100</f>
        <v>1427134</v>
      </c>
      <c r="O11" s="256">
        <f t="shared" si="1"/>
        <v>90.531211505016344</v>
      </c>
      <c r="P11" s="256">
        <f>+O11-100</f>
        <v>-9.4687884949836558</v>
      </c>
    </row>
    <row r="12" spans="1:16" s="93" customFormat="1" ht="35.1" customHeight="1">
      <c r="B12" s="98" t="s">
        <v>120</v>
      </c>
      <c r="C12" s="150">
        <v>326225</v>
      </c>
      <c r="D12" s="150">
        <v>334860.5</v>
      </c>
      <c r="E12" s="150">
        <v>2465454.2999999998</v>
      </c>
      <c r="F12" s="152">
        <v>123.65</v>
      </c>
      <c r="G12" s="152">
        <v>111.46</v>
      </c>
      <c r="H12" s="89"/>
      <c r="I12" s="89"/>
    </row>
    <row r="13" spans="1:16" s="87" customFormat="1" ht="24.95" customHeight="1">
      <c r="A13" s="93"/>
      <c r="B13" s="97" t="s">
        <v>111</v>
      </c>
      <c r="C13" s="150">
        <v>36975.699999999997</v>
      </c>
      <c r="D13" s="150">
        <v>39096.5</v>
      </c>
      <c r="E13" s="150">
        <v>234106.5</v>
      </c>
      <c r="F13" s="152">
        <v>123.59</v>
      </c>
      <c r="G13" s="152">
        <v>104.18</v>
      </c>
      <c r="H13" s="96"/>
      <c r="I13" s="96"/>
    </row>
    <row r="14" spans="1:16" s="87" customFormat="1" ht="24.95" customHeight="1">
      <c r="A14" s="93"/>
      <c r="B14" s="97" t="s">
        <v>112</v>
      </c>
      <c r="C14" s="150">
        <v>1414645.3</v>
      </c>
      <c r="D14" s="150">
        <v>1524305.9</v>
      </c>
      <c r="E14" s="150">
        <v>9646744.8000000007</v>
      </c>
      <c r="F14" s="152">
        <v>131.37</v>
      </c>
      <c r="G14" s="152">
        <v>106.18</v>
      </c>
      <c r="H14" s="96"/>
      <c r="I14" s="96"/>
    </row>
    <row r="15" spans="1:16" ht="24.95" customHeight="1">
      <c r="B15" s="97" t="s">
        <v>113</v>
      </c>
      <c r="C15" s="151">
        <v>146390</v>
      </c>
      <c r="D15" s="151">
        <v>172530</v>
      </c>
      <c r="E15" s="151">
        <v>1052926</v>
      </c>
      <c r="F15" s="152">
        <v>103.24</v>
      </c>
      <c r="G15" s="152">
        <v>86.32</v>
      </c>
    </row>
    <row r="16" spans="1:16" ht="35.1" customHeight="1">
      <c r="B16" s="98" t="s">
        <v>114</v>
      </c>
      <c r="C16" s="151">
        <v>200805.2</v>
      </c>
      <c r="D16" s="151">
        <v>226029.3</v>
      </c>
      <c r="E16" s="151">
        <v>1512375.1</v>
      </c>
      <c r="F16" s="152">
        <v>103.29</v>
      </c>
      <c r="G16" s="152">
        <v>86.33</v>
      </c>
    </row>
    <row r="17" spans="2:7" ht="24.95" customHeight="1">
      <c r="B17" s="97" t="s">
        <v>115</v>
      </c>
      <c r="C17" s="151">
        <v>225880.7</v>
      </c>
      <c r="D17" s="151">
        <v>235705.7</v>
      </c>
      <c r="E17" s="151">
        <v>1699240.6</v>
      </c>
      <c r="F17" s="152">
        <v>78.02</v>
      </c>
      <c r="G17" s="152">
        <v>70.89</v>
      </c>
    </row>
    <row r="18" spans="2:7" ht="24.95" customHeight="1">
      <c r="B18" s="97" t="s">
        <v>116</v>
      </c>
      <c r="C18" s="151">
        <v>33188.699999999997</v>
      </c>
      <c r="D18" s="151">
        <v>33845</v>
      </c>
      <c r="E18" s="151">
        <v>256396.5</v>
      </c>
      <c r="F18" s="152">
        <v>109.52</v>
      </c>
      <c r="G18" s="152">
        <v>104.43</v>
      </c>
    </row>
    <row r="19" spans="2:7" ht="24.95" customHeight="1">
      <c r="B19" s="98" t="s">
        <v>117</v>
      </c>
      <c r="C19" s="151">
        <v>39990</v>
      </c>
      <c r="D19" s="151">
        <v>42440</v>
      </c>
      <c r="E19" s="151">
        <v>272956</v>
      </c>
      <c r="F19" s="152">
        <v>94.6</v>
      </c>
      <c r="G19" s="152">
        <v>79.31</v>
      </c>
    </row>
    <row r="20" spans="2:7" ht="24.95" customHeight="1">
      <c r="B20" s="99" t="s">
        <v>118</v>
      </c>
      <c r="C20" s="151">
        <v>373081.7</v>
      </c>
      <c r="D20" s="151">
        <v>429085.8</v>
      </c>
      <c r="E20" s="151">
        <v>2748664.7</v>
      </c>
      <c r="F20" s="152">
        <v>100.1</v>
      </c>
      <c r="G20" s="152">
        <v>80.010000000000005</v>
      </c>
    </row>
    <row r="21" spans="2:7" ht="35.1" customHeight="1">
      <c r="B21" s="74" t="s">
        <v>119</v>
      </c>
      <c r="C21" s="151">
        <v>60782.1</v>
      </c>
      <c r="D21" s="151">
        <v>63435.4</v>
      </c>
      <c r="E21" s="151">
        <v>439411.7</v>
      </c>
      <c r="F21" s="152">
        <v>95.67</v>
      </c>
      <c r="G21" s="152">
        <v>85.91</v>
      </c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L13" sqref="L13"/>
    </sheetView>
  </sheetViews>
  <sheetFormatPr defaultColWidth="7" defaultRowHeight="15.75"/>
  <cols>
    <col min="1" max="1" width="2.625" style="83" customWidth="1"/>
    <col min="2" max="2" width="26.625" style="83" customWidth="1"/>
    <col min="3" max="5" width="9.625" style="83" customWidth="1"/>
    <col min="6" max="7" width="13.125" style="83" customWidth="1"/>
    <col min="8" max="8" width="11.75" style="83" customWidth="1"/>
    <col min="9" max="16384" width="7" style="83"/>
  </cols>
  <sheetData>
    <row r="1" spans="1:13" ht="24.95" customHeight="1">
      <c r="A1" s="265" t="s">
        <v>173</v>
      </c>
      <c r="B1" s="265"/>
      <c r="C1" s="265"/>
      <c r="D1" s="265"/>
      <c r="E1" s="265"/>
      <c r="F1" s="265"/>
      <c r="G1" s="265"/>
    </row>
    <row r="2" spans="1:13" ht="20.100000000000001" customHeight="1">
      <c r="A2" s="81"/>
      <c r="B2" s="82"/>
      <c r="C2" s="82"/>
      <c r="D2" s="82"/>
      <c r="E2" s="82"/>
    </row>
    <row r="3" spans="1:13" ht="20.100000000000001" customHeight="1">
      <c r="A3" s="85"/>
      <c r="B3" s="85"/>
      <c r="G3" s="86" t="s">
        <v>59</v>
      </c>
    </row>
    <row r="4" spans="1:13" s="87" customFormat="1" ht="20.100000000000001" customHeight="1">
      <c r="C4" s="88" t="s">
        <v>3</v>
      </c>
      <c r="D4" s="88" t="s">
        <v>14</v>
      </c>
      <c r="E4" s="88" t="s">
        <v>14</v>
      </c>
      <c r="F4" s="52" t="s">
        <v>191</v>
      </c>
      <c r="G4" s="52" t="s">
        <v>192</v>
      </c>
      <c r="H4" s="89"/>
    </row>
    <row r="5" spans="1:13" s="87" customFormat="1" ht="20.100000000000001" customHeight="1">
      <c r="C5" s="91" t="s">
        <v>161</v>
      </c>
      <c r="D5" s="91" t="s">
        <v>193</v>
      </c>
      <c r="E5" s="91" t="s">
        <v>194</v>
      </c>
      <c r="F5" s="54" t="s">
        <v>139</v>
      </c>
      <c r="G5" s="54" t="s">
        <v>139</v>
      </c>
      <c r="H5" s="89"/>
    </row>
    <row r="6" spans="1:13" s="87" customFormat="1" ht="20.100000000000001" customHeight="1">
      <c r="C6" s="91" t="s">
        <v>16</v>
      </c>
      <c r="D6" s="91" t="s">
        <v>16</v>
      </c>
      <c r="E6" s="91" t="s">
        <v>75</v>
      </c>
      <c r="F6" s="54" t="s">
        <v>5</v>
      </c>
      <c r="G6" s="54" t="s">
        <v>5</v>
      </c>
      <c r="H6" s="89"/>
    </row>
    <row r="7" spans="1:13" s="87" customFormat="1" ht="20.100000000000001" customHeight="1">
      <c r="C7" s="92">
        <v>2020</v>
      </c>
      <c r="D7" s="92">
        <v>2020</v>
      </c>
      <c r="E7" s="92">
        <v>2020</v>
      </c>
      <c r="F7" s="62" t="s">
        <v>48</v>
      </c>
      <c r="G7" s="62" t="s">
        <v>48</v>
      </c>
      <c r="H7" s="89"/>
    </row>
    <row r="8" spans="1:13" s="87" customFormat="1" ht="20.100000000000001" customHeight="1">
      <c r="A8" s="93"/>
      <c r="C8" s="84"/>
      <c r="D8" s="84"/>
      <c r="E8" s="84"/>
      <c r="G8" s="84"/>
      <c r="H8" s="240">
        <f>+D9/C9*100</f>
        <v>104.06163356492722</v>
      </c>
    </row>
    <row r="9" spans="1:13" s="80" customFormat="1" ht="24.95" customHeight="1">
      <c r="A9" s="80" t="s">
        <v>62</v>
      </c>
      <c r="C9" s="157">
        <v>355046.8</v>
      </c>
      <c r="D9" s="157">
        <v>369467.5</v>
      </c>
      <c r="E9" s="155">
        <v>2083540.7</v>
      </c>
      <c r="F9" s="162">
        <v>102.23412983354709</v>
      </c>
      <c r="G9" s="154">
        <v>78.329604839280265</v>
      </c>
      <c r="H9" s="240">
        <f>+G9-100</f>
        <v>-21.670395160719735</v>
      </c>
      <c r="I9" s="222">
        <f>+D9/C9*100-100</f>
        <v>4.0616335649272202</v>
      </c>
      <c r="J9" s="222">
        <f>+F9-100</f>
        <v>2.2341298335470867</v>
      </c>
      <c r="K9" s="222">
        <f>+G9-100</f>
        <v>-21.670395160719735</v>
      </c>
      <c r="M9" s="246">
        <f>+F9-100</f>
        <v>2.2341298335470867</v>
      </c>
    </row>
    <row r="10" spans="1:13" s="80" customFormat="1" ht="24.95" customHeight="1">
      <c r="A10" s="94"/>
      <c r="B10" s="95" t="s">
        <v>57</v>
      </c>
      <c r="C10" s="158">
        <v>29873.200000000001</v>
      </c>
      <c r="D10" s="158">
        <v>30940.1</v>
      </c>
      <c r="E10" s="150">
        <v>177514.7</v>
      </c>
      <c r="F10" s="161">
        <v>97.287651677373304</v>
      </c>
      <c r="G10" s="152">
        <v>75.979075169397916</v>
      </c>
      <c r="H10" s="240"/>
      <c r="I10" s="222"/>
      <c r="M10" s="246">
        <f t="shared" ref="M10:M13" si="0">+F10-100</f>
        <v>-2.7123483226266956</v>
      </c>
    </row>
    <row r="11" spans="1:13" s="87" customFormat="1" ht="24.95" customHeight="1">
      <c r="A11" s="93"/>
      <c r="B11" s="87" t="s">
        <v>58</v>
      </c>
      <c r="C11" s="158">
        <v>325173.59999999998</v>
      </c>
      <c r="D11" s="158">
        <v>338527.4</v>
      </c>
      <c r="E11" s="150">
        <v>1906026</v>
      </c>
      <c r="F11" s="161">
        <v>102.7114227702958</v>
      </c>
      <c r="G11" s="152">
        <v>78.555942216421968</v>
      </c>
      <c r="H11" s="240"/>
      <c r="I11" s="222"/>
      <c r="M11" s="246">
        <f t="shared" si="0"/>
        <v>2.7114227702957976</v>
      </c>
    </row>
    <row r="12" spans="1:13" ht="24.95" customHeight="1">
      <c r="A12" s="100" t="s">
        <v>63</v>
      </c>
      <c r="B12" s="100"/>
      <c r="C12" s="159">
        <v>8880</v>
      </c>
      <c r="D12" s="159">
        <v>8618.2000000000007</v>
      </c>
      <c r="E12" s="156">
        <v>48084.2</v>
      </c>
      <c r="F12" s="162">
        <v>93.753535529350344</v>
      </c>
      <c r="G12" s="154">
        <v>69.964366105167272</v>
      </c>
      <c r="H12" s="240">
        <f t="shared" ref="H12:H13" si="1">+G12-100</f>
        <v>-30.035633894832728</v>
      </c>
      <c r="I12" s="222"/>
      <c r="M12" s="246">
        <f t="shared" si="0"/>
        <v>-6.2464644706496557</v>
      </c>
    </row>
    <row r="13" spans="1:13" ht="24.95" customHeight="1">
      <c r="A13" s="100" t="s">
        <v>64</v>
      </c>
      <c r="B13" s="100"/>
      <c r="C13" s="159">
        <v>186276.3</v>
      </c>
      <c r="D13" s="159">
        <v>193632.6</v>
      </c>
      <c r="E13" s="156">
        <v>1292001.7</v>
      </c>
      <c r="F13" s="162">
        <v>106.8607275129428</v>
      </c>
      <c r="G13" s="154">
        <v>90.531211505016344</v>
      </c>
      <c r="H13" s="240">
        <f t="shared" si="1"/>
        <v>-9.4687884949836558</v>
      </c>
      <c r="I13" s="222"/>
      <c r="M13" s="246">
        <f t="shared" si="0"/>
        <v>6.8607275129428018</v>
      </c>
    </row>
    <row r="14" spans="1:13" ht="24.95" customHeight="1">
      <c r="D14" s="160"/>
    </row>
    <row r="15" spans="1:13" ht="24.95" customHeight="1"/>
    <row r="16" spans="1:13" ht="24.95" customHeight="1"/>
    <row r="17" ht="24.95" customHeight="1"/>
    <row r="18" ht="24.95" customHeight="1"/>
    <row r="19" ht="24.95" customHeight="1"/>
    <row r="20" ht="24.95" customHeight="1"/>
    <row r="21" ht="24.95" customHeight="1"/>
  </sheetData>
  <mergeCells count="1"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22" workbookViewId="0">
      <selection activeCell="E10" sqref="E10"/>
    </sheetView>
  </sheetViews>
  <sheetFormatPr defaultColWidth="7" defaultRowHeight="15.75"/>
  <cols>
    <col min="1" max="1" width="2.125" style="102" customWidth="1"/>
    <col min="2" max="2" width="8.625" style="102" customWidth="1"/>
    <col min="3" max="3" width="22.625" style="102" customWidth="1"/>
    <col min="4" max="7" width="9.125" style="102" customWidth="1"/>
    <col min="8" max="8" width="12.625" style="102" customWidth="1"/>
    <col min="9" max="16384" width="7" style="102"/>
  </cols>
  <sheetData>
    <row r="1" spans="1:14" ht="24.95" customHeight="1">
      <c r="A1" s="267" t="s">
        <v>174</v>
      </c>
      <c r="B1" s="267"/>
      <c r="C1" s="267"/>
      <c r="D1" s="267"/>
      <c r="E1" s="267"/>
      <c r="F1" s="267"/>
      <c r="G1" s="267"/>
      <c r="H1" s="267"/>
    </row>
    <row r="2" spans="1:14" ht="20.100000000000001" customHeight="1">
      <c r="A2" s="101"/>
      <c r="B2" s="101"/>
      <c r="C2" s="101"/>
      <c r="D2" s="101"/>
      <c r="E2" s="101"/>
      <c r="F2" s="101"/>
    </row>
    <row r="3" spans="1:14" ht="20.100000000000001" customHeight="1">
      <c r="A3" s="101"/>
      <c r="B3" s="101"/>
      <c r="C3" s="101"/>
      <c r="D3" s="101"/>
      <c r="E3" s="101"/>
      <c r="H3" s="105" t="s">
        <v>17</v>
      </c>
    </row>
    <row r="4" spans="1:14" ht="20.100000000000001" customHeight="1">
      <c r="A4" s="103"/>
      <c r="B4" s="103"/>
      <c r="C4" s="103"/>
      <c r="D4" s="266" t="s">
        <v>195</v>
      </c>
      <c r="E4" s="266"/>
      <c r="F4" s="266"/>
      <c r="G4" s="266"/>
      <c r="H4" s="88" t="s">
        <v>44</v>
      </c>
    </row>
    <row r="5" spans="1:14" ht="15.95" customHeight="1">
      <c r="A5" s="101"/>
      <c r="B5" s="101"/>
      <c r="C5" s="101"/>
      <c r="D5" s="106" t="s">
        <v>175</v>
      </c>
      <c r="E5" s="106" t="s">
        <v>191</v>
      </c>
      <c r="F5" s="106" t="s">
        <v>19</v>
      </c>
      <c r="G5" s="106" t="s">
        <v>160</v>
      </c>
      <c r="H5" s="91" t="s">
        <v>192</v>
      </c>
    </row>
    <row r="6" spans="1:14" ht="15.95" customHeight="1">
      <c r="A6" s="101"/>
      <c r="B6" s="101"/>
      <c r="C6" s="101"/>
      <c r="D6" s="107" t="s">
        <v>176</v>
      </c>
      <c r="E6" s="106" t="s">
        <v>16</v>
      </c>
      <c r="F6" s="106" t="s">
        <v>16</v>
      </c>
      <c r="G6" s="106" t="s">
        <v>16</v>
      </c>
      <c r="H6" s="91" t="s">
        <v>139</v>
      </c>
    </row>
    <row r="7" spans="1:14" ht="15.95" customHeight="1">
      <c r="A7" s="101"/>
      <c r="B7" s="101"/>
      <c r="C7" s="101"/>
      <c r="D7" s="108"/>
      <c r="E7" s="109">
        <v>2019</v>
      </c>
      <c r="F7" s="109">
        <v>2019</v>
      </c>
      <c r="G7" s="109">
        <v>2020</v>
      </c>
      <c r="H7" s="91" t="s">
        <v>5</v>
      </c>
    </row>
    <row r="8" spans="1:14" ht="15.95" customHeight="1">
      <c r="A8" s="101"/>
      <c r="B8" s="101"/>
      <c r="C8" s="101"/>
      <c r="D8" s="110"/>
      <c r="E8" s="110"/>
      <c r="F8" s="111"/>
      <c r="G8" s="111"/>
      <c r="H8" s="92" t="s">
        <v>47</v>
      </c>
    </row>
    <row r="9" spans="1:14" ht="20.100000000000001" customHeight="1">
      <c r="A9" s="101"/>
      <c r="B9" s="101"/>
      <c r="C9" s="101"/>
      <c r="D9" s="112"/>
      <c r="E9" s="112"/>
      <c r="F9" s="113"/>
      <c r="G9" s="113"/>
      <c r="H9" s="112"/>
    </row>
    <row r="10" spans="1:14" ht="20.100000000000001" customHeight="1">
      <c r="A10" s="104" t="s">
        <v>20</v>
      </c>
      <c r="B10" s="101"/>
      <c r="C10" s="101"/>
      <c r="D10" s="195">
        <v>102.6386</v>
      </c>
      <c r="E10" s="195">
        <v>103.4162</v>
      </c>
      <c r="F10" s="195">
        <v>98.922300000000007</v>
      </c>
      <c r="G10" s="195">
        <v>99.980900000000005</v>
      </c>
      <c r="H10" s="198">
        <v>104.7572</v>
      </c>
      <c r="I10" s="176"/>
      <c r="J10" s="112">
        <f>+G10-100</f>
        <v>-1.9099999999994566E-2</v>
      </c>
      <c r="K10" s="112">
        <f>+E10-100</f>
        <v>3.4162000000000035</v>
      </c>
      <c r="L10" s="112">
        <f>+H10-100</f>
        <v>4.7571999999999974</v>
      </c>
      <c r="N10" s="112">
        <f>+G10-100</f>
        <v>-1.9099999999994566E-2</v>
      </c>
    </row>
    <row r="11" spans="1:14" ht="24.95" customHeight="1">
      <c r="A11" s="101"/>
      <c r="B11" s="114" t="s">
        <v>21</v>
      </c>
      <c r="C11" s="114"/>
      <c r="D11" s="191">
        <v>109.9639</v>
      </c>
      <c r="E11" s="191">
        <v>116.07129999999999</v>
      </c>
      <c r="F11" s="191">
        <v>101.71729999999999</v>
      </c>
      <c r="G11" s="191">
        <v>99.779499999999999</v>
      </c>
      <c r="H11" s="196">
        <v>117.6758</v>
      </c>
      <c r="I11" s="176"/>
    </row>
    <row r="12" spans="1:14" ht="24.95" customHeight="1">
      <c r="A12" s="101"/>
      <c r="B12" s="115" t="s">
        <v>6</v>
      </c>
      <c r="C12" s="115"/>
      <c r="D12" s="194"/>
      <c r="E12" s="194"/>
      <c r="F12" s="194"/>
      <c r="G12" s="194"/>
      <c r="H12" s="197"/>
      <c r="I12" s="176"/>
    </row>
    <row r="13" spans="1:14" ht="24.95" customHeight="1">
      <c r="A13" s="101"/>
      <c r="B13" s="114"/>
      <c r="C13" s="115" t="s">
        <v>22</v>
      </c>
      <c r="D13" s="194">
        <v>105.2052</v>
      </c>
      <c r="E13" s="194">
        <v>105.1093</v>
      </c>
      <c r="F13" s="194">
        <v>104.7595</v>
      </c>
      <c r="G13" s="194">
        <v>102.85850000000001</v>
      </c>
      <c r="H13" s="197">
        <v>102.55</v>
      </c>
      <c r="I13" s="176"/>
    </row>
    <row r="14" spans="1:14" ht="24.95" customHeight="1">
      <c r="A14" s="101"/>
      <c r="B14" s="114"/>
      <c r="C14" s="115" t="s">
        <v>23</v>
      </c>
      <c r="D14" s="194">
        <v>111.1472</v>
      </c>
      <c r="E14" s="194">
        <v>118.77719999999999</v>
      </c>
      <c r="F14" s="194">
        <v>101.36069999999999</v>
      </c>
      <c r="G14" s="194">
        <v>99.289599999999993</v>
      </c>
      <c r="H14" s="197">
        <v>120.9263</v>
      </c>
      <c r="I14" s="176"/>
    </row>
    <row r="15" spans="1:14" ht="24.95" customHeight="1">
      <c r="A15" s="101"/>
      <c r="B15" s="114"/>
      <c r="C15" s="115" t="s">
        <v>24</v>
      </c>
      <c r="D15" s="194">
        <v>108.4293</v>
      </c>
      <c r="E15" s="194">
        <v>113.27719999999999</v>
      </c>
      <c r="F15" s="194">
        <v>101.40779999999999</v>
      </c>
      <c r="G15" s="194">
        <v>99.866299999999995</v>
      </c>
      <c r="H15" s="197">
        <v>115.4772</v>
      </c>
      <c r="I15" s="176"/>
    </row>
    <row r="16" spans="1:14" ht="24.95" customHeight="1">
      <c r="A16" s="101"/>
      <c r="B16" s="114" t="s">
        <v>25</v>
      </c>
      <c r="C16" s="114"/>
      <c r="D16" s="191">
        <v>102.5218</v>
      </c>
      <c r="E16" s="191">
        <v>103.19540000000001</v>
      </c>
      <c r="F16" s="191">
        <v>101.9105</v>
      </c>
      <c r="G16" s="191">
        <v>99.942400000000006</v>
      </c>
      <c r="H16" s="196">
        <v>104.3836</v>
      </c>
      <c r="I16" s="176"/>
    </row>
    <row r="17" spans="1:11" ht="24.95" customHeight="1">
      <c r="A17" s="101"/>
      <c r="B17" s="114" t="s">
        <v>26</v>
      </c>
      <c r="C17" s="114"/>
      <c r="D17" s="191">
        <v>97.468000000000004</v>
      </c>
      <c r="E17" s="191">
        <v>97.483800000000002</v>
      </c>
      <c r="F17" s="191">
        <v>97.376800000000003</v>
      </c>
      <c r="G17" s="191">
        <v>99.840100000000007</v>
      </c>
      <c r="H17" s="196">
        <v>98.460300000000004</v>
      </c>
      <c r="I17" s="176"/>
    </row>
    <row r="18" spans="1:11" ht="24.95" customHeight="1">
      <c r="A18" s="101"/>
      <c r="B18" s="114" t="s">
        <v>27</v>
      </c>
      <c r="C18" s="114"/>
      <c r="D18" s="191">
        <v>100.5861</v>
      </c>
      <c r="E18" s="191">
        <v>98.273799999999994</v>
      </c>
      <c r="F18" s="191">
        <v>100.0565</v>
      </c>
      <c r="G18" s="191">
        <v>100.64919999999999</v>
      </c>
      <c r="H18" s="196">
        <v>99.846599999999995</v>
      </c>
      <c r="I18" s="176"/>
    </row>
    <row r="19" spans="1:11" ht="24.95" customHeight="1">
      <c r="A19" s="101"/>
      <c r="B19" s="114" t="s">
        <v>28</v>
      </c>
      <c r="C19" s="114"/>
      <c r="D19" s="191">
        <v>100.5215</v>
      </c>
      <c r="E19" s="191">
        <v>100.21299999999999</v>
      </c>
      <c r="F19" s="191">
        <v>100.0065</v>
      </c>
      <c r="G19" s="191">
        <v>99.872900000000001</v>
      </c>
      <c r="H19" s="196">
        <v>99.973600000000005</v>
      </c>
      <c r="I19" s="176"/>
    </row>
    <row r="20" spans="1:11" ht="24.95" customHeight="1">
      <c r="A20" s="101"/>
      <c r="B20" s="114" t="s">
        <v>29</v>
      </c>
      <c r="C20" s="114"/>
      <c r="D20" s="191">
        <v>102.2212</v>
      </c>
      <c r="E20" s="191">
        <v>100.4933</v>
      </c>
      <c r="F20" s="191">
        <v>100.4272</v>
      </c>
      <c r="G20" s="191">
        <v>99.980199999999996</v>
      </c>
      <c r="H20" s="196">
        <v>103.16889999999999</v>
      </c>
      <c r="I20" s="116"/>
      <c r="K20" s="116"/>
    </row>
    <row r="21" spans="1:11" ht="24.95" customHeight="1">
      <c r="A21" s="101"/>
      <c r="B21" s="115" t="s">
        <v>6</v>
      </c>
      <c r="C21" s="115" t="s">
        <v>30</v>
      </c>
      <c r="D21" s="193">
        <v>102.27970000000001</v>
      </c>
      <c r="E21" s="194">
        <v>100.58920000000001</v>
      </c>
      <c r="F21" s="194">
        <v>100.58920000000001</v>
      </c>
      <c r="G21" s="194">
        <v>100</v>
      </c>
      <c r="H21" s="197">
        <v>103.86499999999999</v>
      </c>
      <c r="I21" s="176"/>
    </row>
    <row r="22" spans="1:11" ht="24.95" customHeight="1">
      <c r="A22" s="101"/>
      <c r="B22" s="114" t="s">
        <v>31</v>
      </c>
      <c r="C22" s="114"/>
      <c r="D22" s="192">
        <v>92.265100000000004</v>
      </c>
      <c r="E22" s="191">
        <v>85.296499999999995</v>
      </c>
      <c r="F22" s="191">
        <v>85.643299999999996</v>
      </c>
      <c r="G22" s="191">
        <v>100.03360000000001</v>
      </c>
      <c r="H22" s="196">
        <v>88.378</v>
      </c>
      <c r="I22" s="176"/>
    </row>
    <row r="23" spans="1:11" ht="24.95" customHeight="1">
      <c r="A23" s="101"/>
      <c r="B23" s="114" t="s">
        <v>32</v>
      </c>
      <c r="C23" s="114"/>
      <c r="D23" s="192">
        <v>97.303799999999995</v>
      </c>
      <c r="E23" s="191">
        <v>98.940299999999993</v>
      </c>
      <c r="F23" s="191">
        <v>99.560599999999994</v>
      </c>
      <c r="G23" s="191">
        <v>100.0913</v>
      </c>
      <c r="H23" s="196">
        <v>98.3596</v>
      </c>
      <c r="I23" s="176"/>
    </row>
    <row r="24" spans="1:11" ht="24.95" customHeight="1">
      <c r="A24" s="101"/>
      <c r="B24" s="114" t="s">
        <v>33</v>
      </c>
      <c r="C24" s="114"/>
      <c r="D24" s="192">
        <v>102.63590000000001</v>
      </c>
      <c r="E24" s="191">
        <v>104.824</v>
      </c>
      <c r="F24" s="191">
        <v>99.962599999999995</v>
      </c>
      <c r="G24" s="191">
        <v>99.985299999999995</v>
      </c>
      <c r="H24" s="196">
        <v>105.0519</v>
      </c>
      <c r="I24" s="176"/>
    </row>
    <row r="25" spans="1:11" ht="24.95" customHeight="1">
      <c r="A25" s="101"/>
      <c r="B25" s="115" t="s">
        <v>6</v>
      </c>
      <c r="C25" s="115" t="s">
        <v>34</v>
      </c>
      <c r="D25" s="193">
        <v>102.4689</v>
      </c>
      <c r="E25" s="194">
        <v>105.72880000000001</v>
      </c>
      <c r="F25" s="194">
        <v>99.999700000000004</v>
      </c>
      <c r="G25" s="194">
        <v>100</v>
      </c>
      <c r="H25" s="197">
        <v>105.7291</v>
      </c>
      <c r="I25" s="177"/>
    </row>
    <row r="26" spans="1:11" ht="24.95" customHeight="1">
      <c r="A26" s="101"/>
      <c r="B26" s="114" t="s">
        <v>35</v>
      </c>
      <c r="C26" s="114"/>
      <c r="D26" s="191">
        <v>97.440100000000001</v>
      </c>
      <c r="E26" s="191">
        <v>95.610100000000003</v>
      </c>
      <c r="F26" s="191">
        <v>95.992000000000004</v>
      </c>
      <c r="G26" s="191">
        <v>99.252700000000004</v>
      </c>
      <c r="H26" s="196">
        <v>96.423299999999998</v>
      </c>
      <c r="I26" s="176"/>
    </row>
    <row r="27" spans="1:11" ht="24.95" customHeight="1">
      <c r="A27" s="101"/>
      <c r="B27" s="114" t="s">
        <v>177</v>
      </c>
      <c r="C27" s="114"/>
      <c r="D27" s="191">
        <v>101.9936</v>
      </c>
      <c r="E27" s="191">
        <v>101.3235</v>
      </c>
      <c r="F27" s="191">
        <v>100.76220000000001</v>
      </c>
      <c r="G27" s="191">
        <v>100.1673</v>
      </c>
      <c r="H27" s="196">
        <v>101.7097</v>
      </c>
      <c r="I27" s="176"/>
    </row>
    <row r="28" spans="1:11" ht="24.95" customHeight="1">
      <c r="A28" s="104" t="s">
        <v>36</v>
      </c>
      <c r="B28" s="117"/>
      <c r="C28" s="117"/>
      <c r="D28" s="195">
        <v>143.62270000000001</v>
      </c>
      <c r="E28" s="195">
        <v>139.16679999999999</v>
      </c>
      <c r="F28" s="195">
        <v>136.56960000000001</v>
      </c>
      <c r="G28" s="195">
        <v>110.7697</v>
      </c>
      <c r="H28" s="198">
        <v>129.5891</v>
      </c>
      <c r="I28" s="176"/>
    </row>
    <row r="29" spans="1:11" ht="24.95" customHeight="1">
      <c r="A29" s="104" t="s">
        <v>37</v>
      </c>
      <c r="B29" s="117"/>
      <c r="C29" s="117"/>
      <c r="D29" s="195">
        <v>99.679900000000004</v>
      </c>
      <c r="E29" s="195">
        <v>101.2302</v>
      </c>
      <c r="F29" s="195">
        <v>101.3622</v>
      </c>
      <c r="G29" s="195">
        <v>99.913899999999998</v>
      </c>
      <c r="H29" s="198">
        <v>101.04040000000001</v>
      </c>
      <c r="I29" s="176"/>
      <c r="J29" s="112"/>
    </row>
    <row r="30" spans="1:11" ht="20.100000000000001" customHeight="1">
      <c r="A30" s="104"/>
      <c r="B30" s="117"/>
      <c r="C30" s="117"/>
      <c r="D30" s="176"/>
      <c r="E30" s="178"/>
      <c r="F30" s="178"/>
      <c r="G30" s="178"/>
      <c r="H30" s="178"/>
      <c r="I30" s="176"/>
    </row>
    <row r="31" spans="1:11" ht="20.100000000000001" customHeight="1"/>
  </sheetData>
  <mergeCells count="2">
    <mergeCell ref="D4:G4"/>
    <mergeCell ref="A1:H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E7" sqref="E7"/>
    </sheetView>
  </sheetViews>
  <sheetFormatPr defaultColWidth="8.25" defaultRowHeight="15.75"/>
  <cols>
    <col min="1" max="1" width="2.625" style="119" customWidth="1"/>
    <col min="2" max="2" width="23.625" style="119" customWidth="1"/>
    <col min="3" max="4" width="9.125" style="119" customWidth="1"/>
    <col min="5" max="5" width="13.625" style="119" customWidth="1"/>
    <col min="6" max="7" width="13.125" style="119" customWidth="1"/>
    <col min="8" max="9" width="8.25" style="119"/>
    <col min="10" max="11" width="12.625" style="119" hidden="1" customWidth="1"/>
    <col min="12" max="12" width="11.5" style="119" hidden="1" customWidth="1"/>
    <col min="13" max="16384" width="8.25" style="119"/>
  </cols>
  <sheetData>
    <row r="1" spans="1:17" ht="24.95" customHeight="1">
      <c r="A1" s="268" t="s">
        <v>178</v>
      </c>
      <c r="B1" s="268"/>
      <c r="C1" s="268"/>
      <c r="D1" s="268"/>
      <c r="E1" s="268"/>
      <c r="F1" s="268"/>
      <c r="G1" s="268"/>
    </row>
    <row r="2" spans="1:17" ht="20.100000000000001" customHeight="1">
      <c r="A2" s="118"/>
    </row>
    <row r="3" spans="1:17" ht="20.100000000000001" customHeight="1">
      <c r="A3" s="120"/>
      <c r="B3" s="120"/>
      <c r="G3" s="86" t="s">
        <v>61</v>
      </c>
    </row>
    <row r="4" spans="1:17" s="87" customFormat="1" ht="18" customHeight="1">
      <c r="C4" s="88" t="s">
        <v>14</v>
      </c>
      <c r="D4" s="88" t="s">
        <v>14</v>
      </c>
      <c r="E4" s="52" t="s">
        <v>191</v>
      </c>
      <c r="F4" s="52" t="s">
        <v>191</v>
      </c>
      <c r="G4" s="52" t="s">
        <v>192</v>
      </c>
      <c r="H4" s="89"/>
      <c r="I4" s="90"/>
    </row>
    <row r="5" spans="1:17" s="87" customFormat="1" ht="18" customHeight="1">
      <c r="C5" s="91" t="s">
        <v>193</v>
      </c>
      <c r="D5" s="91" t="s">
        <v>194</v>
      </c>
      <c r="E5" s="54" t="s">
        <v>139</v>
      </c>
      <c r="F5" s="54" t="s">
        <v>139</v>
      </c>
      <c r="G5" s="54" t="s">
        <v>139</v>
      </c>
      <c r="H5" s="89"/>
      <c r="I5" s="90"/>
    </row>
    <row r="6" spans="1:17" s="87" customFormat="1" ht="18" customHeight="1">
      <c r="C6" s="91" t="s">
        <v>16</v>
      </c>
      <c r="D6" s="91" t="s">
        <v>75</v>
      </c>
      <c r="E6" s="54" t="s">
        <v>149</v>
      </c>
      <c r="F6" s="54" t="s">
        <v>5</v>
      </c>
      <c r="G6" s="54" t="s">
        <v>5</v>
      </c>
      <c r="H6" s="89"/>
      <c r="I6" s="90"/>
    </row>
    <row r="7" spans="1:17" s="87" customFormat="1" ht="18" customHeight="1">
      <c r="C7" s="92">
        <v>2020</v>
      </c>
      <c r="D7" s="92">
        <v>2020</v>
      </c>
      <c r="E7" s="62" t="s">
        <v>200</v>
      </c>
      <c r="F7" s="62" t="s">
        <v>48</v>
      </c>
      <c r="G7" s="62" t="s">
        <v>48</v>
      </c>
      <c r="H7" s="89"/>
      <c r="I7" s="90"/>
    </row>
    <row r="8" spans="1:17" ht="19.899999999999999" customHeight="1">
      <c r="A8" s="87"/>
      <c r="B8" s="87"/>
    </row>
    <row r="9" spans="1:17" ht="24.95" customHeight="1">
      <c r="A9" s="121" t="s">
        <v>1</v>
      </c>
      <c r="C9" s="213">
        <v>369216.4</v>
      </c>
      <c r="D9" s="213">
        <v>2323278.5</v>
      </c>
      <c r="E9" s="168">
        <v>111.60106868692303</v>
      </c>
      <c r="F9" s="170">
        <v>97.47</v>
      </c>
      <c r="G9" s="170">
        <v>79.81</v>
      </c>
      <c r="I9" s="258">
        <f>+E9-100</f>
        <v>11.601068686923028</v>
      </c>
      <c r="J9" s="165">
        <v>255049.9</v>
      </c>
      <c r="K9" s="165">
        <v>267466.90000000002</v>
      </c>
      <c r="L9" s="165">
        <v>1602083.5</v>
      </c>
      <c r="M9" s="258">
        <f>+F9-100</f>
        <v>-2.5300000000000011</v>
      </c>
      <c r="N9" s="258">
        <f>+G9-100</f>
        <v>-20.189999999999998</v>
      </c>
      <c r="P9" s="164"/>
      <c r="Q9" s="164"/>
    </row>
    <row r="10" spans="1:17" ht="24.95" customHeight="1">
      <c r="A10" s="187" t="s">
        <v>6</v>
      </c>
      <c r="C10" s="213"/>
      <c r="D10" s="213"/>
      <c r="E10" s="168"/>
      <c r="F10" s="170"/>
      <c r="G10" s="170"/>
      <c r="J10" s="165"/>
      <c r="K10" s="165"/>
      <c r="L10" s="165"/>
      <c r="M10" s="164"/>
      <c r="N10" s="164"/>
    </row>
    <row r="11" spans="1:17" ht="24.95" customHeight="1">
      <c r="A11" s="167" t="s">
        <v>68</v>
      </c>
      <c r="B11" s="121"/>
      <c r="C11" s="213">
        <v>62485.5</v>
      </c>
      <c r="D11" s="213">
        <v>390527</v>
      </c>
      <c r="E11" s="168">
        <v>112.75429738674134</v>
      </c>
      <c r="F11" s="170">
        <v>75.19</v>
      </c>
      <c r="G11" s="170">
        <v>60.17</v>
      </c>
      <c r="J11" s="165">
        <v>34203.800000000003</v>
      </c>
      <c r="K11" s="165">
        <v>35536.9</v>
      </c>
      <c r="L11" s="165">
        <v>265986.8</v>
      </c>
      <c r="M11" s="164">
        <f t="shared" ref="M11:M23" si="0">+F11-100</f>
        <v>-24.810000000000002</v>
      </c>
      <c r="N11" s="164">
        <f t="shared" ref="N11:N23" si="1">+G11-100</f>
        <v>-39.83</v>
      </c>
    </row>
    <row r="12" spans="1:17" ht="24.95" customHeight="1">
      <c r="B12" s="123" t="s">
        <v>39</v>
      </c>
      <c r="C12" s="166" t="s">
        <v>137</v>
      </c>
      <c r="D12" s="166" t="s">
        <v>137</v>
      </c>
      <c r="E12" s="169" t="s">
        <v>137</v>
      </c>
      <c r="F12" s="171" t="s">
        <v>137</v>
      </c>
      <c r="G12" s="171" t="s">
        <v>137</v>
      </c>
      <c r="J12" s="163">
        <v>33898.199999999997</v>
      </c>
      <c r="K12" s="163">
        <v>35200.9</v>
      </c>
      <c r="L12" s="163">
        <v>264090.59999999998</v>
      </c>
      <c r="M12" s="164"/>
      <c r="N12" s="164"/>
    </row>
    <row r="13" spans="1:17" ht="24.95" customHeight="1">
      <c r="B13" s="123" t="s">
        <v>179</v>
      </c>
      <c r="C13" s="166" t="s">
        <v>137</v>
      </c>
      <c r="D13" s="166" t="s">
        <v>137</v>
      </c>
      <c r="E13" s="169" t="s">
        <v>137</v>
      </c>
      <c r="F13" s="171" t="s">
        <v>137</v>
      </c>
      <c r="G13" s="171" t="s">
        <v>137</v>
      </c>
      <c r="J13" s="166" t="s">
        <v>137</v>
      </c>
      <c r="K13" s="166" t="s">
        <v>137</v>
      </c>
      <c r="L13" s="166" t="s">
        <v>137</v>
      </c>
      <c r="M13" s="164"/>
      <c r="N13" s="164"/>
    </row>
    <row r="14" spans="1:17" ht="24.95" customHeight="1">
      <c r="B14" s="123" t="s">
        <v>180</v>
      </c>
      <c r="C14" s="166">
        <v>353.5</v>
      </c>
      <c r="D14" s="166">
        <v>2564.1999999999998</v>
      </c>
      <c r="E14" s="169">
        <v>104.43131462333825</v>
      </c>
      <c r="F14" s="171">
        <v>94.22</v>
      </c>
      <c r="G14" s="171">
        <v>77.239999999999995</v>
      </c>
      <c r="J14" s="163">
        <v>305.60000000000002</v>
      </c>
      <c r="K14" s="163">
        <v>336</v>
      </c>
      <c r="L14" s="163">
        <v>1896.2</v>
      </c>
      <c r="M14" s="164">
        <f t="shared" si="0"/>
        <v>-5.7800000000000011</v>
      </c>
      <c r="N14" s="164">
        <f t="shared" si="1"/>
        <v>-22.760000000000005</v>
      </c>
    </row>
    <row r="15" spans="1:17" ht="24.95" customHeight="1">
      <c r="B15" s="123" t="s">
        <v>40</v>
      </c>
      <c r="C15" s="166">
        <v>62132</v>
      </c>
      <c r="D15" s="166">
        <v>387962.8</v>
      </c>
      <c r="E15" s="169">
        <v>112.80544818433194</v>
      </c>
      <c r="F15" s="171">
        <v>75.099999999999994</v>
      </c>
      <c r="G15" s="171">
        <v>60.08</v>
      </c>
      <c r="J15" s="163"/>
      <c r="K15" s="163"/>
      <c r="L15" s="163"/>
      <c r="M15" s="164">
        <f t="shared" si="0"/>
        <v>-24.900000000000006</v>
      </c>
      <c r="N15" s="164">
        <f t="shared" si="1"/>
        <v>-39.92</v>
      </c>
    </row>
    <row r="16" spans="1:17" ht="24.95" customHeight="1">
      <c r="B16" s="123" t="s">
        <v>66</v>
      </c>
      <c r="C16" s="166" t="s">
        <v>137</v>
      </c>
      <c r="D16" s="166" t="s">
        <v>137</v>
      </c>
      <c r="E16" s="169" t="s">
        <v>137</v>
      </c>
      <c r="F16" s="171" t="s">
        <v>137</v>
      </c>
      <c r="G16" s="171" t="s">
        <v>137</v>
      </c>
      <c r="J16" s="166" t="s">
        <v>137</v>
      </c>
      <c r="K16" s="166" t="s">
        <v>137</v>
      </c>
      <c r="L16" s="166" t="s">
        <v>137</v>
      </c>
      <c r="M16" s="164"/>
      <c r="N16" s="164"/>
    </row>
    <row r="17" spans="1:14" ht="24.95" customHeight="1">
      <c r="A17" s="167" t="s">
        <v>67</v>
      </c>
      <c r="B17" s="121"/>
      <c r="C17" s="213">
        <v>297516.5</v>
      </c>
      <c r="D17" s="213">
        <v>1870485.2</v>
      </c>
      <c r="E17" s="168">
        <v>111.84052988795892</v>
      </c>
      <c r="F17" s="170">
        <v>104.33</v>
      </c>
      <c r="G17" s="170">
        <v>85.83</v>
      </c>
      <c r="J17" s="165">
        <v>214703.5</v>
      </c>
      <c r="K17" s="165">
        <v>225107.9</v>
      </c>
      <c r="L17" s="165">
        <v>1295071.3</v>
      </c>
      <c r="M17" s="164">
        <f t="shared" si="0"/>
        <v>4.3299999999999983</v>
      </c>
      <c r="N17" s="164">
        <f t="shared" si="1"/>
        <v>-14.170000000000002</v>
      </c>
    </row>
    <row r="18" spans="1:14" ht="24.95" customHeight="1">
      <c r="A18" s="123"/>
      <c r="B18" s="123" t="s">
        <v>39</v>
      </c>
      <c r="C18" s="166" t="s">
        <v>137</v>
      </c>
      <c r="D18" s="166" t="s">
        <v>137</v>
      </c>
      <c r="E18" s="169" t="s">
        <v>137</v>
      </c>
      <c r="F18" s="171" t="s">
        <v>137</v>
      </c>
      <c r="G18" s="171" t="s">
        <v>137</v>
      </c>
      <c r="J18" s="163">
        <v>162173.4</v>
      </c>
      <c r="K18" s="163">
        <v>169918</v>
      </c>
      <c r="L18" s="163">
        <v>967239.6</v>
      </c>
      <c r="M18" s="164"/>
      <c r="N18" s="164"/>
    </row>
    <row r="19" spans="1:14" ht="24.95" customHeight="1">
      <c r="A19" s="123"/>
      <c r="B19" s="123" t="s">
        <v>179</v>
      </c>
      <c r="C19" s="166" t="s">
        <v>137</v>
      </c>
      <c r="D19" s="166" t="s">
        <v>137</v>
      </c>
      <c r="E19" s="169" t="s">
        <v>137</v>
      </c>
      <c r="F19" s="171" t="s">
        <v>137</v>
      </c>
      <c r="G19" s="171" t="s">
        <v>137</v>
      </c>
      <c r="J19" s="166" t="s">
        <v>137</v>
      </c>
      <c r="K19" s="166" t="s">
        <v>137</v>
      </c>
      <c r="L19" s="166" t="s">
        <v>137</v>
      </c>
      <c r="M19" s="164"/>
      <c r="N19" s="164"/>
    </row>
    <row r="20" spans="1:14" ht="24.95" customHeight="1">
      <c r="A20" s="123"/>
      <c r="B20" s="123" t="s">
        <v>180</v>
      </c>
      <c r="C20" s="166">
        <v>78085.399999999994</v>
      </c>
      <c r="D20" s="166">
        <v>477830.5</v>
      </c>
      <c r="E20" s="169">
        <v>119.45289218775814</v>
      </c>
      <c r="F20" s="171">
        <v>97.53</v>
      </c>
      <c r="G20" s="171">
        <v>83.47</v>
      </c>
      <c r="J20" s="166"/>
      <c r="K20" s="166"/>
      <c r="L20" s="166"/>
      <c r="M20" s="164">
        <f t="shared" si="0"/>
        <v>-2.4699999999999989</v>
      </c>
      <c r="N20" s="164">
        <f t="shared" si="1"/>
        <v>-16.53</v>
      </c>
    </row>
    <row r="21" spans="1:14" ht="24.95" customHeight="1">
      <c r="A21" s="123"/>
      <c r="B21" s="123" t="s">
        <v>40</v>
      </c>
      <c r="C21" s="166">
        <v>219431.1</v>
      </c>
      <c r="D21" s="166">
        <v>1392654.7</v>
      </c>
      <c r="E21" s="169">
        <v>109.36051110071155</v>
      </c>
      <c r="F21" s="171">
        <v>106.99</v>
      </c>
      <c r="G21" s="171">
        <v>86.67</v>
      </c>
      <c r="J21" s="163">
        <v>52530.1</v>
      </c>
      <c r="K21" s="163">
        <v>55189.9</v>
      </c>
      <c r="L21" s="163">
        <v>327831.7</v>
      </c>
      <c r="M21" s="164">
        <f t="shared" si="0"/>
        <v>6.9899999999999949</v>
      </c>
      <c r="N21" s="164">
        <f t="shared" si="1"/>
        <v>-13.329999999999998</v>
      </c>
    </row>
    <row r="22" spans="1:14" ht="24.95" customHeight="1">
      <c r="A22" s="123"/>
      <c r="B22" s="123" t="s">
        <v>66</v>
      </c>
      <c r="C22" s="166" t="s">
        <v>137</v>
      </c>
      <c r="D22" s="166" t="s">
        <v>137</v>
      </c>
      <c r="E22" s="169" t="s">
        <v>137</v>
      </c>
      <c r="F22" s="171" t="s">
        <v>137</v>
      </c>
      <c r="G22" s="171" t="s">
        <v>137</v>
      </c>
      <c r="J22" s="166" t="s">
        <v>137</v>
      </c>
      <c r="K22" s="166" t="s">
        <v>137</v>
      </c>
      <c r="L22" s="166" t="s">
        <v>137</v>
      </c>
      <c r="M22" s="164"/>
      <c r="N22" s="164"/>
    </row>
    <row r="23" spans="1:14" ht="24.95" customHeight="1">
      <c r="A23" s="167" t="s">
        <v>65</v>
      </c>
      <c r="B23" s="121"/>
      <c r="C23" s="213">
        <v>9064.4</v>
      </c>
      <c r="D23" s="213">
        <v>61036.3</v>
      </c>
      <c r="E23" s="168">
        <v>97.887688984881208</v>
      </c>
      <c r="F23" s="170">
        <v>87.37</v>
      </c>
      <c r="G23" s="170">
        <v>74.989999999999995</v>
      </c>
      <c r="J23" s="165">
        <v>6012.6</v>
      </c>
      <c r="K23" s="165">
        <v>6682.1</v>
      </c>
      <c r="L23" s="165">
        <v>40055.4</v>
      </c>
      <c r="M23" s="164">
        <f t="shared" si="0"/>
        <v>-12.629999999999995</v>
      </c>
      <c r="N23" s="164">
        <f t="shared" si="1"/>
        <v>-25.010000000000005</v>
      </c>
    </row>
    <row r="24" spans="1:14" ht="24.95" customHeight="1">
      <c r="B24" s="122"/>
      <c r="C24" s="163"/>
      <c r="D24" s="163"/>
      <c r="E24" s="163"/>
      <c r="F24" s="164"/>
      <c r="G24" s="164"/>
    </row>
    <row r="25" spans="1:14" ht="24.95" customHeight="1">
      <c r="B25" s="122"/>
      <c r="C25" s="163"/>
      <c r="D25" s="163"/>
      <c r="E25" s="163"/>
      <c r="F25" s="164"/>
      <c r="G25" s="164"/>
    </row>
    <row r="26" spans="1:14" ht="24.95" customHeight="1">
      <c r="B26" s="122"/>
      <c r="C26" s="163"/>
      <c r="D26" s="163"/>
      <c r="E26" s="163"/>
      <c r="F26" s="164"/>
      <c r="G26" s="164"/>
    </row>
    <row r="27" spans="1:14" ht="24.95" customHeight="1"/>
    <row r="28" spans="1:14" ht="20.100000000000001" customHeight="1"/>
    <row r="29" spans="1:14" ht="20.100000000000001" customHeight="1"/>
    <row r="30" spans="1:14" ht="20.100000000000001" customHeight="1"/>
    <row r="31" spans="1:14" ht="20.100000000000001" customHeight="1"/>
    <row r="32" spans="1:1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</sheetData>
  <mergeCells count="1">
    <mergeCell ref="A1:G1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8"/>
  <sheetViews>
    <sheetView workbookViewId="0">
      <selection activeCell="E7" sqref="E7"/>
    </sheetView>
  </sheetViews>
  <sheetFormatPr defaultColWidth="7.875" defaultRowHeight="15.75"/>
  <cols>
    <col min="1" max="1" width="1.5" style="124" customWidth="1"/>
    <col min="2" max="2" width="28.625" style="124" customWidth="1"/>
    <col min="3" max="3" width="8.625" style="124" customWidth="1"/>
    <col min="4" max="4" width="9.625" style="124" customWidth="1"/>
    <col min="5" max="5" width="13.625" style="124" customWidth="1"/>
    <col min="6" max="7" width="13.125" style="124" customWidth="1"/>
    <col min="8" max="8" width="7.875" style="124"/>
    <col min="9" max="9" width="8.875" style="124" bestFit="1" customWidth="1"/>
    <col min="10" max="16384" width="7.875" style="124"/>
  </cols>
  <sheetData>
    <row r="1" spans="1:10" ht="24.95" customHeight="1">
      <c r="A1" s="270" t="s">
        <v>181</v>
      </c>
      <c r="B1" s="270"/>
      <c r="C1" s="270"/>
      <c r="D1" s="270"/>
      <c r="E1" s="270"/>
      <c r="F1" s="270"/>
      <c r="G1" s="270"/>
    </row>
    <row r="2" spans="1:10" ht="20.100000000000001" customHeight="1">
      <c r="A2" s="125"/>
      <c r="B2" s="126"/>
      <c r="C2" s="126"/>
      <c r="D2" s="126"/>
      <c r="E2" s="126"/>
      <c r="F2" s="126"/>
      <c r="G2" s="126"/>
    </row>
    <row r="3" spans="1:10" ht="20.100000000000001" customHeight="1">
      <c r="A3" s="127"/>
      <c r="B3" s="128"/>
      <c r="C3" s="128"/>
      <c r="D3" s="128"/>
      <c r="E3" s="128"/>
      <c r="F3" s="128"/>
      <c r="G3" s="129"/>
    </row>
    <row r="4" spans="1:10" ht="20.100000000000001" customHeight="1">
      <c r="A4" s="130"/>
      <c r="B4" s="130"/>
      <c r="C4" s="88" t="s">
        <v>14</v>
      </c>
      <c r="D4" s="88" t="s">
        <v>14</v>
      </c>
      <c r="E4" s="52" t="s">
        <v>191</v>
      </c>
      <c r="F4" s="52" t="s">
        <v>191</v>
      </c>
      <c r="G4" s="52" t="s">
        <v>192</v>
      </c>
    </row>
    <row r="5" spans="1:10" ht="20.100000000000001" customHeight="1">
      <c r="A5" s="131"/>
      <c r="B5" s="131"/>
      <c r="C5" s="91" t="s">
        <v>193</v>
      </c>
      <c r="D5" s="91" t="s">
        <v>194</v>
      </c>
      <c r="E5" s="54" t="s">
        <v>139</v>
      </c>
      <c r="F5" s="54" t="s">
        <v>139</v>
      </c>
      <c r="G5" s="54" t="s">
        <v>139</v>
      </c>
    </row>
    <row r="6" spans="1:10" ht="20.100000000000001" customHeight="1">
      <c r="A6" s="131"/>
      <c r="B6" s="131"/>
      <c r="C6" s="91" t="s">
        <v>16</v>
      </c>
      <c r="D6" s="91" t="s">
        <v>75</v>
      </c>
      <c r="E6" s="54" t="s">
        <v>149</v>
      </c>
      <c r="F6" s="54" t="s">
        <v>5</v>
      </c>
      <c r="G6" s="54" t="s">
        <v>5</v>
      </c>
    </row>
    <row r="7" spans="1:10" ht="20.100000000000001" customHeight="1">
      <c r="A7" s="131"/>
      <c r="B7" s="131"/>
      <c r="C7" s="92">
        <v>2020</v>
      </c>
      <c r="D7" s="92">
        <v>2020</v>
      </c>
      <c r="E7" s="62" t="s">
        <v>200</v>
      </c>
      <c r="F7" s="62" t="s">
        <v>48</v>
      </c>
      <c r="G7" s="62" t="s">
        <v>48</v>
      </c>
    </row>
    <row r="8" spans="1:10" ht="20.100000000000001" customHeight="1">
      <c r="A8" s="131"/>
      <c r="B8" s="131"/>
      <c r="C8" s="132"/>
      <c r="D8" s="132"/>
      <c r="E8" s="133"/>
      <c r="F8" s="133"/>
      <c r="G8" s="134"/>
    </row>
    <row r="9" spans="1:10" ht="24.4" customHeight="1">
      <c r="A9" s="269" t="s">
        <v>38</v>
      </c>
      <c r="B9" s="269"/>
      <c r="C9" s="135"/>
      <c r="D9" s="135"/>
      <c r="E9" s="136"/>
      <c r="F9" s="136"/>
      <c r="G9" s="136"/>
    </row>
    <row r="10" spans="1:10" ht="24.4" customHeight="1">
      <c r="A10" s="223" t="s">
        <v>45</v>
      </c>
      <c r="B10" s="212"/>
      <c r="C10" s="189">
        <v>1545.472</v>
      </c>
      <c r="D10" s="189">
        <v>9758.2090000000007</v>
      </c>
      <c r="E10" s="215">
        <v>112.39085236061428</v>
      </c>
      <c r="F10" s="174">
        <v>73.930000000000007</v>
      </c>
      <c r="G10" s="174">
        <v>58.18</v>
      </c>
      <c r="I10" s="227">
        <f t="shared" ref="I10:J20" si="0">+F10-100</f>
        <v>-26.069999999999993</v>
      </c>
      <c r="J10" s="227">
        <f t="shared" si="0"/>
        <v>-41.82</v>
      </c>
    </row>
    <row r="11" spans="1:10" ht="24.4" customHeight="1">
      <c r="A11" s="137"/>
      <c r="B11" s="123" t="s">
        <v>39</v>
      </c>
      <c r="C11" s="190" t="s">
        <v>137</v>
      </c>
      <c r="D11" s="190" t="s">
        <v>137</v>
      </c>
      <c r="E11" s="214" t="s">
        <v>137</v>
      </c>
      <c r="F11" s="175" t="s">
        <v>137</v>
      </c>
      <c r="G11" s="175" t="s">
        <v>137</v>
      </c>
      <c r="I11" s="227"/>
      <c r="J11" s="227"/>
    </row>
    <row r="12" spans="1:10" ht="24.4" customHeight="1">
      <c r="A12" s="137"/>
      <c r="B12" s="123" t="s">
        <v>179</v>
      </c>
      <c r="C12" s="190" t="s">
        <v>137</v>
      </c>
      <c r="D12" s="190" t="s">
        <v>137</v>
      </c>
      <c r="E12" s="214" t="s">
        <v>137</v>
      </c>
      <c r="F12" s="175" t="s">
        <v>137</v>
      </c>
      <c r="G12" s="175" t="s">
        <v>137</v>
      </c>
      <c r="I12" s="227"/>
      <c r="J12" s="227"/>
    </row>
    <row r="13" spans="1:10" ht="24.4" customHeight="1">
      <c r="A13" s="137"/>
      <c r="B13" s="123" t="s">
        <v>180</v>
      </c>
      <c r="C13" s="190">
        <v>51.442999999999998</v>
      </c>
      <c r="D13" s="190">
        <v>370.87099999999998</v>
      </c>
      <c r="E13" s="214">
        <v>103.92525252525253</v>
      </c>
      <c r="F13" s="175">
        <v>92.03</v>
      </c>
      <c r="G13" s="175">
        <v>72.819999999999993</v>
      </c>
      <c r="I13" s="227">
        <f t="shared" si="0"/>
        <v>-7.9699999999999989</v>
      </c>
      <c r="J13" s="227">
        <f t="shared" si="0"/>
        <v>-27.180000000000007</v>
      </c>
    </row>
    <row r="14" spans="1:10" ht="24.4" customHeight="1">
      <c r="A14" s="137"/>
      <c r="B14" s="123" t="s">
        <v>40</v>
      </c>
      <c r="C14" s="190">
        <v>1494.029</v>
      </c>
      <c r="D14" s="190">
        <v>9387.3379999999997</v>
      </c>
      <c r="E14" s="214">
        <v>112.70697434419618</v>
      </c>
      <c r="F14" s="175">
        <v>73.430000000000007</v>
      </c>
      <c r="G14" s="175">
        <v>57.72</v>
      </c>
      <c r="I14" s="227">
        <f t="shared" si="0"/>
        <v>-26.569999999999993</v>
      </c>
      <c r="J14" s="227">
        <f t="shared" si="0"/>
        <v>-42.28</v>
      </c>
    </row>
    <row r="15" spans="1:10" ht="24.4" customHeight="1">
      <c r="A15" s="137"/>
      <c r="B15" s="123" t="s">
        <v>66</v>
      </c>
      <c r="C15" s="190" t="s">
        <v>137</v>
      </c>
      <c r="D15" s="190" t="s">
        <v>137</v>
      </c>
      <c r="E15" s="214" t="s">
        <v>137</v>
      </c>
      <c r="F15" s="175" t="s">
        <v>137</v>
      </c>
      <c r="G15" s="175" t="s">
        <v>137</v>
      </c>
      <c r="I15" s="227"/>
      <c r="J15" s="227"/>
    </row>
    <row r="16" spans="1:10" ht="24.4" customHeight="1">
      <c r="A16" s="223" t="s">
        <v>151</v>
      </c>
      <c r="B16" s="212"/>
      <c r="C16" s="189">
        <v>100748.397</v>
      </c>
      <c r="D16" s="189">
        <v>629517.027</v>
      </c>
      <c r="E16" s="215">
        <v>112.0317410154118</v>
      </c>
      <c r="F16" s="174">
        <v>69.87</v>
      </c>
      <c r="G16" s="174">
        <v>55.17</v>
      </c>
      <c r="I16" s="227">
        <f t="shared" si="0"/>
        <v>-30.129999999999995</v>
      </c>
      <c r="J16" s="227">
        <f t="shared" si="0"/>
        <v>-44.83</v>
      </c>
    </row>
    <row r="17" spans="1:10" ht="24.4" customHeight="1">
      <c r="A17" s="137"/>
      <c r="B17" s="123" t="s">
        <v>39</v>
      </c>
      <c r="C17" s="190" t="s">
        <v>137</v>
      </c>
      <c r="D17" s="190" t="s">
        <v>137</v>
      </c>
      <c r="E17" s="214" t="s">
        <v>137</v>
      </c>
      <c r="F17" s="175" t="s">
        <v>137</v>
      </c>
      <c r="G17" s="175" t="s">
        <v>137</v>
      </c>
      <c r="I17" s="227"/>
      <c r="J17" s="227"/>
    </row>
    <row r="18" spans="1:10" ht="24.4" customHeight="1">
      <c r="A18" s="137"/>
      <c r="B18" s="123" t="s">
        <v>179</v>
      </c>
      <c r="C18" s="190" t="s">
        <v>137</v>
      </c>
      <c r="D18" s="190" t="s">
        <v>137</v>
      </c>
      <c r="E18" s="214" t="s">
        <v>137</v>
      </c>
      <c r="F18" s="175" t="s">
        <v>137</v>
      </c>
      <c r="G18" s="175" t="s">
        <v>137</v>
      </c>
      <c r="I18" s="227"/>
      <c r="J18" s="227"/>
    </row>
    <row r="19" spans="1:10" ht="24.4" customHeight="1">
      <c r="A19" s="137"/>
      <c r="B19" s="123" t="s">
        <v>180</v>
      </c>
      <c r="C19" s="190">
        <v>53.86</v>
      </c>
      <c r="D19" s="190">
        <v>375.03399999999999</v>
      </c>
      <c r="E19" s="214">
        <v>104.27879961277833</v>
      </c>
      <c r="F19" s="175">
        <v>89.63</v>
      </c>
      <c r="G19" s="175">
        <v>74.73</v>
      </c>
      <c r="I19" s="227">
        <f t="shared" si="0"/>
        <v>-10.370000000000005</v>
      </c>
      <c r="J19" s="227">
        <f t="shared" si="0"/>
        <v>-25.269999999999996</v>
      </c>
    </row>
    <row r="20" spans="1:10" ht="24.4" customHeight="1">
      <c r="A20" s="137"/>
      <c r="B20" s="123" t="s">
        <v>40</v>
      </c>
      <c r="C20" s="190">
        <v>100694.537</v>
      </c>
      <c r="D20" s="190">
        <v>629141.99300000002</v>
      </c>
      <c r="E20" s="214">
        <v>112.03619644181775</v>
      </c>
      <c r="F20" s="175">
        <v>69.87</v>
      </c>
      <c r="G20" s="175">
        <v>55.16</v>
      </c>
      <c r="I20" s="227">
        <f t="shared" si="0"/>
        <v>-30.129999999999995</v>
      </c>
      <c r="J20" s="227">
        <f t="shared" si="0"/>
        <v>-44.84</v>
      </c>
    </row>
    <row r="21" spans="1:10" ht="24.4" customHeight="1">
      <c r="A21" s="137"/>
      <c r="B21" s="123" t="s">
        <v>66</v>
      </c>
      <c r="C21" s="190" t="s">
        <v>137</v>
      </c>
      <c r="D21" s="190" t="s">
        <v>137</v>
      </c>
      <c r="E21" s="214" t="s">
        <v>137</v>
      </c>
      <c r="F21" s="175" t="s">
        <v>137</v>
      </c>
      <c r="G21" s="175" t="s">
        <v>137</v>
      </c>
      <c r="I21" s="227"/>
      <c r="J21" s="227"/>
    </row>
    <row r="22" spans="1:10" ht="24.4" customHeight="1">
      <c r="A22" s="269" t="s">
        <v>41</v>
      </c>
      <c r="B22" s="269"/>
      <c r="C22" s="189"/>
      <c r="D22" s="189"/>
      <c r="E22" s="215"/>
      <c r="F22" s="174"/>
      <c r="G22" s="174"/>
      <c r="I22" s="227"/>
      <c r="J22" s="227"/>
    </row>
    <row r="23" spans="1:10" s="138" customFormat="1" ht="24.4" customHeight="1">
      <c r="A23" s="223" t="s">
        <v>46</v>
      </c>
      <c r="B23" s="212"/>
      <c r="C23" s="224">
        <v>2924.279</v>
      </c>
      <c r="D23" s="224">
        <v>18295.591</v>
      </c>
      <c r="E23" s="225">
        <v>110.69606570570147</v>
      </c>
      <c r="F23" s="226">
        <v>100.78</v>
      </c>
      <c r="G23" s="226">
        <v>82.45</v>
      </c>
      <c r="H23" s="124"/>
      <c r="I23" s="227">
        <f>+F23-100</f>
        <v>0.78000000000000114</v>
      </c>
      <c r="J23" s="227">
        <f>+G23-100</f>
        <v>-17.549999999999997</v>
      </c>
    </row>
    <row r="24" spans="1:10" ht="24.4" customHeight="1">
      <c r="A24" s="137"/>
      <c r="B24" s="123" t="s">
        <v>39</v>
      </c>
      <c r="C24" s="190" t="s">
        <v>137</v>
      </c>
      <c r="D24" s="190" t="s">
        <v>137</v>
      </c>
      <c r="E24" s="214" t="s">
        <v>137</v>
      </c>
      <c r="F24" s="175" t="s">
        <v>137</v>
      </c>
      <c r="G24" s="175" t="s">
        <v>137</v>
      </c>
      <c r="I24" s="227"/>
      <c r="J24" s="227"/>
    </row>
    <row r="25" spans="1:10" ht="24.4" customHeight="1">
      <c r="A25" s="137"/>
      <c r="B25" s="123" t="s">
        <v>179</v>
      </c>
      <c r="C25" s="190" t="s">
        <v>137</v>
      </c>
      <c r="D25" s="190" t="s">
        <v>137</v>
      </c>
      <c r="E25" s="214" t="s">
        <v>137</v>
      </c>
      <c r="F25" s="175" t="s">
        <v>137</v>
      </c>
      <c r="G25" s="175" t="s">
        <v>137</v>
      </c>
      <c r="I25" s="227"/>
      <c r="J25" s="227"/>
    </row>
    <row r="26" spans="1:10" ht="24.4" customHeight="1">
      <c r="A26" s="137"/>
      <c r="B26" s="123" t="s">
        <v>180</v>
      </c>
      <c r="C26" s="190">
        <v>1236.33</v>
      </c>
      <c r="D26" s="190">
        <v>7689.5110000000004</v>
      </c>
      <c r="E26" s="214">
        <v>113.23517963043528</v>
      </c>
      <c r="F26" s="175">
        <v>94.63</v>
      </c>
      <c r="G26" s="175">
        <v>80.02</v>
      </c>
      <c r="I26" s="227">
        <f t="shared" ref="I26:J33" si="1">+F26-100</f>
        <v>-5.3700000000000045</v>
      </c>
      <c r="J26" s="227">
        <f t="shared" si="1"/>
        <v>-19.980000000000004</v>
      </c>
    </row>
    <row r="27" spans="1:10" ht="24.4" customHeight="1">
      <c r="A27" s="137"/>
      <c r="B27" s="123" t="s">
        <v>40</v>
      </c>
      <c r="C27" s="190">
        <v>1687.9490000000001</v>
      </c>
      <c r="D27" s="190">
        <v>10606.08</v>
      </c>
      <c r="E27" s="214">
        <v>108.90738334363512</v>
      </c>
      <c r="F27" s="175">
        <v>105.82</v>
      </c>
      <c r="G27" s="175">
        <v>84.3</v>
      </c>
      <c r="I27" s="227">
        <f t="shared" si="1"/>
        <v>5.8199999999999932</v>
      </c>
      <c r="J27" s="227">
        <f t="shared" si="1"/>
        <v>-15.700000000000003</v>
      </c>
    </row>
    <row r="28" spans="1:10" ht="24.4" customHeight="1">
      <c r="A28" s="137"/>
      <c r="B28" s="123" t="s">
        <v>66</v>
      </c>
      <c r="C28" s="190" t="s">
        <v>137</v>
      </c>
      <c r="D28" s="190" t="s">
        <v>137</v>
      </c>
      <c r="E28" s="214" t="s">
        <v>137</v>
      </c>
      <c r="F28" s="175" t="s">
        <v>137</v>
      </c>
      <c r="G28" s="175" t="s">
        <v>137</v>
      </c>
      <c r="I28" s="227"/>
      <c r="J28" s="227"/>
    </row>
    <row r="29" spans="1:10" ht="24.4" customHeight="1">
      <c r="A29" s="223" t="s">
        <v>152</v>
      </c>
      <c r="B29" s="212"/>
      <c r="C29" s="189">
        <v>213762.79699999999</v>
      </c>
      <c r="D29" s="189">
        <v>1339728.095</v>
      </c>
      <c r="E29" s="215">
        <v>111.73361860019261</v>
      </c>
      <c r="F29" s="174">
        <v>100.02</v>
      </c>
      <c r="G29" s="174">
        <v>81.819999999999993</v>
      </c>
      <c r="I29" s="227">
        <f t="shared" si="1"/>
        <v>1.9999999999996021E-2</v>
      </c>
      <c r="J29" s="227">
        <f t="shared" si="1"/>
        <v>-18.180000000000007</v>
      </c>
    </row>
    <row r="30" spans="1:10" ht="24.4" customHeight="1">
      <c r="A30" s="137"/>
      <c r="B30" s="123" t="s">
        <v>39</v>
      </c>
      <c r="C30" s="190" t="s">
        <v>137</v>
      </c>
      <c r="D30" s="190" t="s">
        <v>137</v>
      </c>
      <c r="E30" s="214" t="s">
        <v>137</v>
      </c>
      <c r="F30" s="175" t="s">
        <v>137</v>
      </c>
      <c r="G30" s="175" t="s">
        <v>137</v>
      </c>
      <c r="I30" s="227"/>
      <c r="J30" s="227"/>
    </row>
    <row r="31" spans="1:10" ht="24.4" customHeight="1">
      <c r="A31" s="137"/>
      <c r="B31" s="123" t="s">
        <v>179</v>
      </c>
      <c r="C31" s="190" t="s">
        <v>137</v>
      </c>
      <c r="D31" s="190" t="s">
        <v>137</v>
      </c>
      <c r="E31" s="214" t="s">
        <v>137</v>
      </c>
      <c r="F31" s="175" t="s">
        <v>137</v>
      </c>
      <c r="G31" s="175" t="s">
        <v>137</v>
      </c>
      <c r="I31" s="227"/>
      <c r="J31" s="227"/>
    </row>
    <row r="32" spans="1:10" ht="24.4" customHeight="1">
      <c r="A32" s="137"/>
      <c r="B32" s="123" t="s">
        <v>180</v>
      </c>
      <c r="C32" s="190">
        <v>122327.81200000001</v>
      </c>
      <c r="D32" s="190">
        <v>768501.69499999995</v>
      </c>
      <c r="E32" s="214">
        <v>113.47577554514987</v>
      </c>
      <c r="F32" s="175">
        <v>96.43</v>
      </c>
      <c r="G32" s="175">
        <v>80.599999999999994</v>
      </c>
      <c r="I32" s="227">
        <f t="shared" si="1"/>
        <v>-3.5699999999999932</v>
      </c>
      <c r="J32" s="227">
        <f t="shared" si="1"/>
        <v>-19.400000000000006</v>
      </c>
    </row>
    <row r="33" spans="1:10" ht="24.4" customHeight="1">
      <c r="A33" s="137"/>
      <c r="B33" s="123" t="s">
        <v>40</v>
      </c>
      <c r="C33" s="190">
        <v>91434.985000000001</v>
      </c>
      <c r="D33" s="190">
        <v>571226.4</v>
      </c>
      <c r="E33" s="214">
        <v>109.48481861355496</v>
      </c>
      <c r="F33" s="175">
        <v>105.27</v>
      </c>
      <c r="G33" s="175">
        <v>83.53</v>
      </c>
      <c r="I33" s="227">
        <f t="shared" si="1"/>
        <v>5.269999999999996</v>
      </c>
      <c r="J33" s="227">
        <f t="shared" si="1"/>
        <v>-16.47</v>
      </c>
    </row>
    <row r="34" spans="1:10" ht="24.4" customHeight="1">
      <c r="A34" s="137"/>
      <c r="B34" s="123" t="s">
        <v>66</v>
      </c>
      <c r="C34" s="190" t="s">
        <v>137</v>
      </c>
      <c r="D34" s="190" t="s">
        <v>137</v>
      </c>
      <c r="E34" s="214" t="s">
        <v>137</v>
      </c>
      <c r="F34" s="175" t="s">
        <v>137</v>
      </c>
      <c r="G34" s="175" t="s">
        <v>137</v>
      </c>
      <c r="I34" s="227"/>
    </row>
    <row r="35" spans="1:10" ht="24.95" customHeight="1">
      <c r="A35" s="127"/>
      <c r="B35" s="127"/>
      <c r="C35" s="172"/>
      <c r="D35" s="172"/>
      <c r="E35" s="172"/>
      <c r="F35" s="173"/>
      <c r="G35" s="173"/>
    </row>
    <row r="36" spans="1:10" ht="18" customHeight="1">
      <c r="A36" s="127"/>
      <c r="B36" s="127"/>
      <c r="C36" s="172"/>
      <c r="D36" s="172"/>
      <c r="E36" s="172"/>
      <c r="F36" s="173"/>
      <c r="G36" s="173"/>
    </row>
    <row r="37" spans="1:10" ht="18" customHeight="1">
      <c r="A37" s="127"/>
      <c r="B37" s="127"/>
      <c r="C37" s="172"/>
      <c r="D37" s="172"/>
      <c r="E37" s="172"/>
      <c r="F37" s="173"/>
      <c r="G37" s="173"/>
    </row>
    <row r="38" spans="1:10" ht="18" customHeight="1">
      <c r="A38" s="127"/>
      <c r="B38" s="127"/>
      <c r="C38" s="172"/>
      <c r="D38" s="172"/>
      <c r="E38" s="172"/>
      <c r="F38" s="173"/>
      <c r="G38" s="173"/>
    </row>
    <row r="39" spans="1:10" ht="18" customHeight="1">
      <c r="A39" s="127"/>
      <c r="B39" s="127"/>
      <c r="C39" s="172"/>
      <c r="D39" s="172"/>
      <c r="E39" s="172"/>
      <c r="F39" s="173"/>
      <c r="G39" s="173"/>
    </row>
    <row r="40" spans="1:10">
      <c r="A40" s="127"/>
      <c r="B40" s="127"/>
      <c r="C40" s="172"/>
      <c r="D40" s="172"/>
      <c r="E40" s="172"/>
      <c r="F40" s="173"/>
      <c r="G40" s="173"/>
    </row>
    <row r="41" spans="1:10">
      <c r="A41" s="127"/>
      <c r="B41" s="127"/>
      <c r="C41" s="172"/>
      <c r="D41" s="172"/>
      <c r="E41" s="172"/>
      <c r="F41" s="173"/>
      <c r="G41" s="173"/>
    </row>
    <row r="42" spans="1:10">
      <c r="A42" s="127"/>
      <c r="B42" s="127"/>
      <c r="C42" s="172"/>
      <c r="D42" s="172"/>
      <c r="E42" s="172"/>
      <c r="F42" s="173"/>
      <c r="G42" s="173"/>
    </row>
    <row r="43" spans="1:10">
      <c r="A43" s="127"/>
      <c r="B43" s="127"/>
      <c r="C43" s="172"/>
      <c r="D43" s="172"/>
      <c r="E43" s="172"/>
      <c r="F43" s="173"/>
      <c r="G43" s="173"/>
    </row>
    <row r="44" spans="1:10">
      <c r="A44" s="127"/>
      <c r="B44" s="127"/>
      <c r="C44" s="172"/>
      <c r="D44" s="172"/>
      <c r="E44" s="172"/>
      <c r="F44" s="173"/>
      <c r="G44" s="173"/>
    </row>
    <row r="45" spans="1:10">
      <c r="A45" s="127"/>
      <c r="B45" s="127"/>
      <c r="C45" s="172"/>
      <c r="D45" s="172"/>
      <c r="E45" s="172"/>
      <c r="F45" s="173"/>
      <c r="G45" s="173"/>
    </row>
    <row r="46" spans="1:10">
      <c r="A46" s="127"/>
      <c r="B46" s="127"/>
      <c r="C46" s="172"/>
      <c r="D46" s="172"/>
      <c r="E46" s="172"/>
      <c r="F46" s="173"/>
      <c r="G46" s="173"/>
    </row>
    <row r="47" spans="1:10">
      <c r="A47" s="127"/>
      <c r="B47" s="127"/>
      <c r="C47" s="172"/>
      <c r="D47" s="172"/>
      <c r="E47" s="172"/>
      <c r="F47" s="173"/>
      <c r="G47" s="173"/>
    </row>
    <row r="48" spans="1:10">
      <c r="A48" s="127"/>
      <c r="B48" s="127"/>
      <c r="C48" s="172"/>
      <c r="D48" s="172"/>
      <c r="E48" s="172"/>
      <c r="F48" s="173"/>
      <c r="G48" s="173"/>
    </row>
    <row r="49" spans="1:7">
      <c r="A49" s="127"/>
      <c r="B49" s="127"/>
      <c r="C49" s="172"/>
      <c r="D49" s="172"/>
      <c r="E49" s="172"/>
      <c r="F49" s="173"/>
      <c r="G49" s="173"/>
    </row>
    <row r="50" spans="1:7">
      <c r="A50" s="127"/>
      <c r="B50" s="127"/>
      <c r="C50" s="172"/>
      <c r="D50" s="172"/>
      <c r="E50" s="172"/>
      <c r="F50" s="173"/>
      <c r="G50" s="173"/>
    </row>
    <row r="51" spans="1:7">
      <c r="A51" s="127"/>
      <c r="B51" s="127"/>
      <c r="C51" s="172"/>
      <c r="D51" s="172"/>
      <c r="E51" s="172"/>
      <c r="F51" s="173"/>
      <c r="G51" s="173"/>
    </row>
    <row r="52" spans="1:7">
      <c r="A52" s="127"/>
      <c r="B52" s="127"/>
      <c r="C52" s="127"/>
      <c r="D52" s="127"/>
      <c r="E52" s="127"/>
      <c r="F52" s="173"/>
      <c r="G52" s="173"/>
    </row>
    <row r="53" spans="1:7">
      <c r="A53" s="127"/>
      <c r="B53" s="127"/>
      <c r="C53" s="127"/>
      <c r="D53" s="127"/>
      <c r="E53" s="127"/>
      <c r="F53" s="173"/>
      <c r="G53" s="173"/>
    </row>
    <row r="54" spans="1:7">
      <c r="A54" s="127"/>
      <c r="B54" s="127"/>
      <c r="C54" s="127"/>
      <c r="D54" s="127"/>
      <c r="E54" s="127"/>
      <c r="F54" s="173"/>
      <c r="G54" s="173"/>
    </row>
    <row r="55" spans="1:7">
      <c r="A55" s="127"/>
      <c r="B55" s="127"/>
      <c r="C55" s="127"/>
      <c r="D55" s="127"/>
      <c r="E55" s="127"/>
      <c r="F55" s="173"/>
      <c r="G55" s="173"/>
    </row>
    <row r="56" spans="1:7">
      <c r="A56" s="127"/>
      <c r="B56" s="127"/>
      <c r="C56" s="127"/>
      <c r="D56" s="127"/>
      <c r="E56" s="127"/>
      <c r="F56" s="173"/>
      <c r="G56" s="173"/>
    </row>
    <row r="57" spans="1:7">
      <c r="A57" s="127"/>
      <c r="B57" s="127"/>
      <c r="C57" s="127"/>
      <c r="D57" s="127"/>
      <c r="E57" s="127"/>
      <c r="F57" s="173"/>
      <c r="G57" s="173"/>
    </row>
    <row r="58" spans="1:7">
      <c r="A58" s="127"/>
      <c r="B58" s="127"/>
      <c r="C58" s="127"/>
      <c r="D58" s="127"/>
      <c r="E58" s="127"/>
      <c r="F58" s="173"/>
      <c r="G58" s="173"/>
    </row>
    <row r="59" spans="1:7">
      <c r="A59" s="127"/>
      <c r="B59" s="127"/>
      <c r="C59" s="127"/>
      <c r="D59" s="127"/>
      <c r="E59" s="127"/>
      <c r="F59" s="173"/>
      <c r="G59" s="173"/>
    </row>
    <row r="60" spans="1:7">
      <c r="A60" s="127"/>
      <c r="B60" s="127"/>
      <c r="C60" s="127"/>
      <c r="D60" s="127"/>
      <c r="E60" s="127"/>
      <c r="F60" s="173"/>
      <c r="G60" s="173"/>
    </row>
    <row r="61" spans="1:7">
      <c r="A61" s="127"/>
      <c r="B61" s="127"/>
      <c r="C61" s="127"/>
      <c r="D61" s="127"/>
      <c r="E61" s="127"/>
      <c r="F61" s="173"/>
      <c r="G61" s="173"/>
    </row>
    <row r="62" spans="1:7">
      <c r="A62" s="127"/>
      <c r="B62" s="127"/>
      <c r="C62" s="127"/>
      <c r="D62" s="127"/>
      <c r="E62" s="127"/>
      <c r="F62" s="173"/>
      <c r="G62" s="173"/>
    </row>
    <row r="63" spans="1:7">
      <c r="A63" s="127"/>
      <c r="B63" s="127"/>
      <c r="C63" s="127"/>
      <c r="D63" s="127"/>
      <c r="E63" s="127"/>
      <c r="F63" s="173"/>
      <c r="G63" s="173"/>
    </row>
    <row r="64" spans="1:7">
      <c r="A64" s="127"/>
      <c r="B64" s="127"/>
      <c r="C64" s="127"/>
      <c r="D64" s="127"/>
      <c r="E64" s="127"/>
      <c r="F64" s="173"/>
      <c r="G64" s="173"/>
    </row>
    <row r="65" spans="1:7">
      <c r="A65" s="127"/>
      <c r="B65" s="127"/>
      <c r="C65" s="127"/>
      <c r="D65" s="127"/>
      <c r="E65" s="127"/>
      <c r="F65" s="173"/>
      <c r="G65" s="173"/>
    </row>
    <row r="66" spans="1:7">
      <c r="A66" s="127"/>
      <c r="B66" s="127"/>
      <c r="C66" s="127"/>
      <c r="D66" s="127"/>
      <c r="E66" s="127"/>
      <c r="F66" s="173"/>
      <c r="G66" s="173"/>
    </row>
    <row r="67" spans="1:7">
      <c r="A67" s="127"/>
      <c r="B67" s="127"/>
      <c r="C67" s="127"/>
      <c r="D67" s="127"/>
      <c r="E67" s="127"/>
      <c r="F67" s="173"/>
      <c r="G67" s="173"/>
    </row>
    <row r="68" spans="1:7">
      <c r="A68" s="127"/>
      <c r="B68" s="127"/>
      <c r="C68" s="127"/>
      <c r="D68" s="127"/>
      <c r="E68" s="127"/>
      <c r="F68" s="173"/>
      <c r="G68" s="173"/>
    </row>
    <row r="69" spans="1:7">
      <c r="A69" s="127"/>
      <c r="B69" s="127"/>
      <c r="C69" s="127"/>
      <c r="D69" s="127"/>
      <c r="E69" s="127"/>
      <c r="F69" s="173"/>
      <c r="G69" s="173"/>
    </row>
    <row r="70" spans="1:7">
      <c r="A70" s="127"/>
      <c r="B70" s="127"/>
      <c r="C70" s="127"/>
      <c r="D70" s="127"/>
      <c r="E70" s="127"/>
      <c r="F70" s="173"/>
      <c r="G70" s="173"/>
    </row>
    <row r="71" spans="1:7">
      <c r="A71" s="127"/>
      <c r="B71" s="127"/>
      <c r="C71" s="127"/>
      <c r="D71" s="127"/>
      <c r="E71" s="127"/>
      <c r="F71" s="173"/>
      <c r="G71" s="173"/>
    </row>
    <row r="72" spans="1:7">
      <c r="A72" s="127"/>
      <c r="B72" s="127"/>
      <c r="C72" s="127"/>
      <c r="D72" s="127"/>
      <c r="E72" s="127"/>
      <c r="F72" s="173"/>
      <c r="G72" s="173"/>
    </row>
    <row r="73" spans="1:7">
      <c r="A73" s="127"/>
      <c r="B73" s="127"/>
      <c r="C73" s="127"/>
      <c r="D73" s="127"/>
      <c r="E73" s="127"/>
      <c r="F73" s="173"/>
      <c r="G73" s="173"/>
    </row>
    <row r="74" spans="1:7">
      <c r="A74" s="127"/>
      <c r="B74" s="127"/>
      <c r="C74" s="127"/>
      <c r="D74" s="127"/>
      <c r="E74" s="127"/>
      <c r="F74" s="173"/>
      <c r="G74" s="173"/>
    </row>
    <row r="75" spans="1:7">
      <c r="A75" s="127"/>
      <c r="B75" s="127"/>
      <c r="C75" s="127"/>
      <c r="D75" s="127"/>
      <c r="E75" s="127"/>
      <c r="F75" s="173"/>
      <c r="G75" s="173"/>
    </row>
    <row r="76" spans="1:7">
      <c r="A76" s="127"/>
      <c r="B76" s="127"/>
      <c r="C76" s="127"/>
      <c r="D76" s="127"/>
      <c r="E76" s="127"/>
      <c r="F76" s="173"/>
      <c r="G76" s="173"/>
    </row>
    <row r="77" spans="1:7">
      <c r="A77" s="127"/>
      <c r="B77" s="127"/>
      <c r="C77" s="127"/>
      <c r="D77" s="127"/>
      <c r="E77" s="127"/>
      <c r="F77" s="127"/>
      <c r="G77" s="127"/>
    </row>
    <row r="78" spans="1:7">
      <c r="A78" s="127"/>
      <c r="B78" s="127"/>
      <c r="C78" s="127"/>
      <c r="D78" s="127"/>
      <c r="E78" s="127"/>
      <c r="F78" s="127"/>
      <c r="G78" s="127"/>
    </row>
    <row r="79" spans="1:7">
      <c r="A79" s="127"/>
      <c r="B79" s="127"/>
      <c r="C79" s="127"/>
      <c r="D79" s="127"/>
      <c r="E79" s="127"/>
      <c r="F79" s="127"/>
      <c r="G79" s="127"/>
    </row>
    <row r="80" spans="1:7">
      <c r="A80" s="127"/>
      <c r="B80" s="127"/>
      <c r="C80" s="127"/>
      <c r="D80" s="127"/>
      <c r="E80" s="127"/>
      <c r="F80" s="127"/>
      <c r="G80" s="127"/>
    </row>
    <row r="81" spans="1:7">
      <c r="A81" s="127"/>
      <c r="B81" s="127"/>
      <c r="C81" s="127"/>
      <c r="D81" s="127"/>
      <c r="E81" s="127"/>
      <c r="F81" s="127"/>
      <c r="G81" s="127"/>
    </row>
    <row r="82" spans="1:7">
      <c r="A82" s="127"/>
      <c r="B82" s="127"/>
      <c r="C82" s="127"/>
      <c r="D82" s="127"/>
      <c r="E82" s="127"/>
      <c r="F82" s="127"/>
      <c r="G82" s="127"/>
    </row>
    <row r="83" spans="1:7">
      <c r="A83" s="127"/>
      <c r="B83" s="127"/>
      <c r="C83" s="127"/>
      <c r="D83" s="127"/>
      <c r="E83" s="127"/>
      <c r="F83" s="127"/>
      <c r="G83" s="127"/>
    </row>
    <row r="84" spans="1:7">
      <c r="A84" s="127"/>
      <c r="B84" s="127"/>
      <c r="C84" s="127"/>
      <c r="D84" s="127"/>
      <c r="E84" s="127"/>
      <c r="F84" s="127"/>
      <c r="G84" s="127"/>
    </row>
    <row r="85" spans="1:7">
      <c r="A85" s="127"/>
      <c r="B85" s="127"/>
      <c r="C85" s="127"/>
      <c r="D85" s="127"/>
      <c r="E85" s="127"/>
      <c r="F85" s="127"/>
      <c r="G85" s="127"/>
    </row>
    <row r="86" spans="1:7">
      <c r="A86" s="127"/>
      <c r="B86" s="127"/>
      <c r="C86" s="127"/>
      <c r="D86" s="127"/>
      <c r="E86" s="127"/>
      <c r="F86" s="127"/>
      <c r="G86" s="127"/>
    </row>
    <row r="87" spans="1:7">
      <c r="A87" s="127"/>
      <c r="B87" s="127"/>
      <c r="C87" s="127"/>
      <c r="D87" s="127"/>
      <c r="E87" s="127"/>
      <c r="F87" s="127"/>
      <c r="G87" s="127"/>
    </row>
    <row r="88" spans="1:7">
      <c r="A88" s="127"/>
      <c r="B88" s="127"/>
      <c r="C88" s="127"/>
      <c r="D88" s="127"/>
      <c r="E88" s="127"/>
      <c r="F88" s="127"/>
      <c r="G88" s="127"/>
    </row>
    <row r="89" spans="1:7">
      <c r="A89" s="127"/>
      <c r="B89" s="127"/>
      <c r="C89" s="127"/>
      <c r="D89" s="127"/>
      <c r="E89" s="127"/>
      <c r="F89" s="127"/>
      <c r="G89" s="127"/>
    </row>
    <row r="90" spans="1:7">
      <c r="A90" s="127"/>
      <c r="B90" s="127"/>
      <c r="C90" s="127"/>
      <c r="D90" s="127"/>
      <c r="E90" s="127"/>
      <c r="F90" s="127"/>
      <c r="G90" s="127"/>
    </row>
    <row r="91" spans="1:7">
      <c r="A91" s="127"/>
      <c r="B91" s="127"/>
      <c r="C91" s="127"/>
      <c r="D91" s="127"/>
      <c r="E91" s="127"/>
      <c r="F91" s="127"/>
      <c r="G91" s="127"/>
    </row>
    <row r="92" spans="1:7">
      <c r="A92" s="127"/>
      <c r="B92" s="127"/>
      <c r="C92" s="127"/>
      <c r="D92" s="127"/>
      <c r="E92" s="127"/>
      <c r="F92" s="127"/>
      <c r="G92" s="127"/>
    </row>
    <row r="93" spans="1:7">
      <c r="A93" s="127"/>
      <c r="B93" s="127"/>
      <c r="C93" s="127"/>
      <c r="D93" s="127"/>
      <c r="E93" s="127"/>
      <c r="F93" s="127"/>
      <c r="G93" s="127"/>
    </row>
    <row r="94" spans="1:7">
      <c r="A94" s="127"/>
      <c r="B94" s="127"/>
      <c r="C94" s="127"/>
      <c r="D94" s="127"/>
      <c r="E94" s="127"/>
      <c r="F94" s="127"/>
      <c r="G94" s="127"/>
    </row>
    <row r="95" spans="1:7">
      <c r="A95" s="127"/>
      <c r="B95" s="127"/>
      <c r="C95" s="127"/>
      <c r="D95" s="127"/>
      <c r="E95" s="127"/>
      <c r="F95" s="127"/>
      <c r="G95" s="127"/>
    </row>
    <row r="96" spans="1:7">
      <c r="A96" s="127"/>
      <c r="B96" s="127"/>
      <c r="C96" s="127"/>
      <c r="D96" s="127"/>
      <c r="E96" s="127"/>
      <c r="F96" s="127"/>
      <c r="G96" s="127"/>
    </row>
    <row r="97" spans="1:7">
      <c r="A97" s="127"/>
      <c r="B97" s="127"/>
      <c r="C97" s="127"/>
      <c r="D97" s="127"/>
      <c r="E97" s="127"/>
      <c r="F97" s="127"/>
      <c r="G97" s="127"/>
    </row>
    <row r="98" spans="1:7">
      <c r="A98" s="127"/>
      <c r="B98" s="127"/>
      <c r="C98" s="127"/>
      <c r="D98" s="127"/>
      <c r="E98" s="127"/>
      <c r="F98" s="127"/>
      <c r="G98" s="127"/>
    </row>
    <row r="99" spans="1:7">
      <c r="A99" s="127"/>
      <c r="B99" s="127"/>
      <c r="C99" s="127"/>
      <c r="D99" s="127"/>
      <c r="E99" s="127"/>
      <c r="F99" s="127"/>
      <c r="G99" s="127"/>
    </row>
    <row r="100" spans="1:7">
      <c r="A100" s="127"/>
      <c r="B100" s="127"/>
      <c r="C100" s="127"/>
      <c r="D100" s="127"/>
      <c r="E100" s="127"/>
      <c r="F100" s="127"/>
      <c r="G100" s="127"/>
    </row>
    <row r="101" spans="1:7">
      <c r="A101" s="127"/>
      <c r="B101" s="127"/>
      <c r="C101" s="127"/>
      <c r="D101" s="127"/>
      <c r="E101" s="127"/>
      <c r="F101" s="127"/>
      <c r="G101" s="127"/>
    </row>
    <row r="102" spans="1:7">
      <c r="A102" s="127"/>
      <c r="B102" s="127"/>
      <c r="C102" s="127"/>
      <c r="D102" s="127"/>
      <c r="E102" s="127"/>
      <c r="F102" s="127"/>
      <c r="G102" s="127"/>
    </row>
    <row r="103" spans="1:7">
      <c r="A103" s="127"/>
      <c r="B103" s="127"/>
      <c r="C103" s="127"/>
      <c r="D103" s="127"/>
      <c r="E103" s="127"/>
      <c r="F103" s="127"/>
      <c r="G103" s="127"/>
    </row>
    <row r="104" spans="1:7">
      <c r="A104" s="127"/>
      <c r="B104" s="127"/>
      <c r="C104" s="127"/>
      <c r="D104" s="127"/>
      <c r="E104" s="127"/>
      <c r="F104" s="127"/>
      <c r="G104" s="127"/>
    </row>
    <row r="105" spans="1:7">
      <c r="A105" s="127"/>
      <c r="B105" s="127"/>
      <c r="C105" s="127"/>
      <c r="D105" s="127"/>
      <c r="E105" s="127"/>
      <c r="F105" s="127"/>
      <c r="G105" s="127"/>
    </row>
    <row r="106" spans="1:7">
      <c r="A106" s="127"/>
      <c r="B106" s="127"/>
      <c r="C106" s="127"/>
      <c r="D106" s="127"/>
      <c r="E106" s="127"/>
      <c r="F106" s="127"/>
      <c r="G106" s="127"/>
    </row>
    <row r="107" spans="1:7">
      <c r="A107" s="127"/>
      <c r="B107" s="127"/>
      <c r="C107" s="127"/>
      <c r="D107" s="127"/>
      <c r="E107" s="127"/>
      <c r="F107" s="127"/>
      <c r="G107" s="127"/>
    </row>
    <row r="108" spans="1:7">
      <c r="A108" s="127"/>
      <c r="B108" s="127"/>
      <c r="C108" s="127"/>
      <c r="D108" s="127"/>
      <c r="E108" s="127"/>
      <c r="F108" s="127"/>
      <c r="G108" s="127"/>
    </row>
    <row r="109" spans="1:7">
      <c r="A109" s="127"/>
      <c r="B109" s="127"/>
      <c r="C109" s="127"/>
      <c r="D109" s="127"/>
      <c r="E109" s="127"/>
      <c r="F109" s="127"/>
      <c r="G109" s="127"/>
    </row>
    <row r="110" spans="1:7">
      <c r="A110" s="127"/>
      <c r="B110" s="127"/>
      <c r="C110" s="127"/>
      <c r="D110" s="127"/>
      <c r="E110" s="127"/>
      <c r="F110" s="127"/>
      <c r="G110" s="127"/>
    </row>
    <row r="111" spans="1:7">
      <c r="A111" s="127"/>
      <c r="B111" s="127"/>
      <c r="C111" s="127"/>
      <c r="D111" s="127"/>
      <c r="E111" s="127"/>
      <c r="F111" s="127"/>
      <c r="G111" s="127"/>
    </row>
    <row r="112" spans="1:7">
      <c r="A112" s="127"/>
      <c r="B112" s="127"/>
      <c r="C112" s="127"/>
      <c r="D112" s="127"/>
      <c r="E112" s="127"/>
      <c r="F112" s="127"/>
      <c r="G112" s="127"/>
    </row>
    <row r="113" spans="1:7">
      <c r="A113" s="127"/>
      <c r="B113" s="127"/>
      <c r="C113" s="127"/>
      <c r="D113" s="127"/>
      <c r="E113" s="127"/>
      <c r="F113" s="127"/>
      <c r="G113" s="127"/>
    </row>
    <row r="114" spans="1:7">
      <c r="A114" s="127"/>
      <c r="B114" s="127"/>
      <c r="C114" s="127"/>
      <c r="D114" s="127"/>
      <c r="E114" s="127"/>
      <c r="F114" s="127"/>
      <c r="G114" s="127"/>
    </row>
    <row r="115" spans="1:7">
      <c r="A115" s="127"/>
      <c r="B115" s="127"/>
      <c r="C115" s="127"/>
      <c r="D115" s="127"/>
      <c r="E115" s="127"/>
      <c r="F115" s="127"/>
      <c r="G115" s="127"/>
    </row>
    <row r="116" spans="1:7">
      <c r="A116" s="127"/>
      <c r="B116" s="127"/>
      <c r="C116" s="127"/>
      <c r="D116" s="127"/>
      <c r="E116" s="127"/>
      <c r="F116" s="127"/>
      <c r="G116" s="127"/>
    </row>
    <row r="117" spans="1:7">
      <c r="A117" s="127"/>
      <c r="B117" s="127"/>
      <c r="C117" s="127"/>
      <c r="D117" s="127"/>
      <c r="E117" s="127"/>
      <c r="F117" s="127"/>
      <c r="G117" s="127"/>
    </row>
    <row r="118" spans="1:7">
      <c r="A118" s="127"/>
      <c r="B118" s="127"/>
      <c r="C118" s="127"/>
      <c r="D118" s="127"/>
      <c r="E118" s="127"/>
      <c r="F118" s="127"/>
      <c r="G118" s="127"/>
    </row>
    <row r="119" spans="1:7">
      <c r="A119" s="127"/>
      <c r="B119" s="127"/>
      <c r="C119" s="127"/>
      <c r="D119" s="127"/>
      <c r="E119" s="127"/>
      <c r="F119" s="127"/>
      <c r="G119" s="127"/>
    </row>
    <row r="120" spans="1:7">
      <c r="A120" s="127"/>
      <c r="B120" s="127"/>
      <c r="C120" s="127"/>
      <c r="D120" s="127"/>
      <c r="E120" s="127"/>
      <c r="F120" s="127"/>
      <c r="G120" s="127"/>
    </row>
    <row r="121" spans="1:7">
      <c r="A121" s="127"/>
      <c r="B121" s="127"/>
      <c r="C121" s="127"/>
      <c r="D121" s="127"/>
      <c r="E121" s="127"/>
      <c r="F121" s="127"/>
      <c r="G121" s="127"/>
    </row>
    <row r="122" spans="1:7">
      <c r="A122" s="127"/>
      <c r="B122" s="127"/>
      <c r="C122" s="127"/>
      <c r="D122" s="127"/>
      <c r="E122" s="127"/>
      <c r="F122" s="127"/>
      <c r="G122" s="127"/>
    </row>
    <row r="123" spans="1:7">
      <c r="A123" s="127"/>
      <c r="B123" s="127"/>
      <c r="C123" s="127"/>
      <c r="D123" s="127"/>
      <c r="E123" s="127"/>
      <c r="F123" s="127"/>
      <c r="G123" s="127"/>
    </row>
    <row r="124" spans="1:7">
      <c r="A124" s="127"/>
      <c r="B124" s="127"/>
      <c r="C124" s="127"/>
      <c r="D124" s="127"/>
      <c r="E124" s="127"/>
      <c r="F124" s="127"/>
      <c r="G124" s="127"/>
    </row>
    <row r="125" spans="1:7">
      <c r="A125" s="127"/>
      <c r="B125" s="127"/>
      <c r="C125" s="127"/>
      <c r="D125" s="127"/>
      <c r="E125" s="127"/>
      <c r="F125" s="127"/>
      <c r="G125" s="127"/>
    </row>
    <row r="126" spans="1:7">
      <c r="A126" s="127"/>
      <c r="B126" s="127"/>
      <c r="C126" s="127"/>
      <c r="D126" s="127"/>
      <c r="E126" s="127"/>
      <c r="F126" s="127"/>
      <c r="G126" s="127"/>
    </row>
    <row r="127" spans="1:7">
      <c r="A127" s="127"/>
      <c r="B127" s="127"/>
      <c r="C127" s="127"/>
      <c r="D127" s="127"/>
      <c r="E127" s="127"/>
      <c r="F127" s="127"/>
      <c r="G127" s="127"/>
    </row>
    <row r="128" spans="1:7">
      <c r="A128" s="127"/>
      <c r="B128" s="127"/>
      <c r="C128" s="127"/>
      <c r="D128" s="127"/>
      <c r="E128" s="127"/>
      <c r="F128" s="127"/>
      <c r="G128" s="127"/>
    </row>
    <row r="129" spans="1:7">
      <c r="A129" s="127"/>
      <c r="B129" s="127"/>
      <c r="C129" s="127"/>
      <c r="D129" s="127"/>
      <c r="E129" s="127"/>
      <c r="F129" s="127"/>
      <c r="G129" s="127"/>
    </row>
    <row r="130" spans="1:7">
      <c r="A130" s="127"/>
      <c r="B130" s="127"/>
      <c r="C130" s="127"/>
      <c r="D130" s="127"/>
      <c r="E130" s="127"/>
      <c r="F130" s="127"/>
      <c r="G130" s="139"/>
    </row>
    <row r="131" spans="1:7">
      <c r="A131" s="139"/>
      <c r="B131" s="139"/>
      <c r="C131" s="139"/>
      <c r="D131" s="127"/>
      <c r="E131" s="127"/>
      <c r="F131" s="127"/>
      <c r="G131" s="139"/>
    </row>
    <row r="132" spans="1:7">
      <c r="A132" s="139"/>
      <c r="B132" s="139"/>
      <c r="C132" s="139"/>
      <c r="D132" s="127"/>
      <c r="E132" s="127"/>
      <c r="F132" s="127"/>
      <c r="G132" s="139"/>
    </row>
    <row r="133" spans="1:7">
      <c r="D133" s="127"/>
      <c r="E133" s="127"/>
      <c r="F133" s="127"/>
    </row>
    <row r="134" spans="1:7">
      <c r="D134" s="127"/>
      <c r="E134" s="127"/>
      <c r="F134" s="127"/>
    </row>
    <row r="135" spans="1:7">
      <c r="D135" s="127"/>
      <c r="E135" s="127"/>
      <c r="F135" s="127"/>
    </row>
    <row r="136" spans="1:7">
      <c r="D136" s="127"/>
      <c r="E136" s="127"/>
      <c r="F136" s="127"/>
    </row>
    <row r="137" spans="1:7">
      <c r="D137" s="127"/>
      <c r="E137" s="127"/>
      <c r="F137" s="127"/>
    </row>
    <row r="138" spans="1:7">
      <c r="D138" s="127"/>
      <c r="E138" s="127"/>
      <c r="F138" s="127"/>
    </row>
    <row r="139" spans="1:7">
      <c r="D139" s="127"/>
      <c r="E139" s="127"/>
      <c r="F139" s="127"/>
    </row>
    <row r="140" spans="1:7">
      <c r="D140" s="127"/>
      <c r="E140" s="127"/>
      <c r="F140" s="127"/>
    </row>
    <row r="141" spans="1:7">
      <c r="D141" s="127"/>
      <c r="E141" s="127"/>
      <c r="F141" s="127"/>
    </row>
    <row r="142" spans="1:7">
      <c r="D142" s="127"/>
      <c r="E142" s="127"/>
      <c r="F142" s="127"/>
    </row>
    <row r="143" spans="1:7">
      <c r="D143" s="127"/>
      <c r="E143" s="127"/>
      <c r="F143" s="127"/>
    </row>
    <row r="144" spans="1:7">
      <c r="D144" s="127"/>
      <c r="E144" s="127"/>
      <c r="F144" s="127"/>
    </row>
    <row r="145" spans="4:6">
      <c r="D145" s="127"/>
      <c r="E145" s="127"/>
      <c r="F145" s="127"/>
    </row>
    <row r="146" spans="4:6">
      <c r="D146" s="127"/>
      <c r="E146" s="127"/>
      <c r="F146" s="127"/>
    </row>
    <row r="147" spans="4:6">
      <c r="D147" s="127"/>
      <c r="E147" s="127"/>
      <c r="F147" s="127"/>
    </row>
    <row r="148" spans="4:6">
      <c r="D148" s="127"/>
      <c r="E148" s="127"/>
      <c r="F148" s="127"/>
    </row>
    <row r="149" spans="4:6">
      <c r="D149" s="127"/>
      <c r="E149" s="127"/>
      <c r="F149" s="127"/>
    </row>
    <row r="150" spans="4:6">
      <c r="D150" s="127"/>
      <c r="E150" s="127"/>
      <c r="F150" s="127"/>
    </row>
    <row r="151" spans="4:6">
      <c r="D151" s="127"/>
      <c r="E151" s="127"/>
      <c r="F151" s="127"/>
    </row>
    <row r="152" spans="4:6">
      <c r="D152" s="127"/>
      <c r="E152" s="127"/>
      <c r="F152" s="127"/>
    </row>
    <row r="153" spans="4:6">
      <c r="D153" s="127"/>
      <c r="E153" s="127"/>
      <c r="F153" s="127"/>
    </row>
    <row r="154" spans="4:6">
      <c r="D154" s="127"/>
      <c r="E154" s="127"/>
      <c r="F154" s="127"/>
    </row>
    <row r="155" spans="4:6">
      <c r="D155" s="127"/>
      <c r="E155" s="127"/>
      <c r="F155" s="127"/>
    </row>
    <row r="156" spans="4:6">
      <c r="D156" s="127"/>
      <c r="E156" s="127"/>
      <c r="F156" s="127"/>
    </row>
    <row r="157" spans="4:6">
      <c r="D157" s="127"/>
      <c r="E157" s="127"/>
      <c r="F157" s="127"/>
    </row>
    <row r="158" spans="4:6">
      <c r="D158" s="127"/>
      <c r="E158" s="127"/>
      <c r="F158" s="127"/>
    </row>
    <row r="159" spans="4:6">
      <c r="D159" s="127"/>
      <c r="E159" s="127"/>
      <c r="F159" s="127"/>
    </row>
    <row r="160" spans="4:6">
      <c r="D160" s="127"/>
      <c r="E160" s="127"/>
      <c r="F160" s="127"/>
    </row>
    <row r="161" spans="4:6">
      <c r="D161" s="127"/>
      <c r="E161" s="127"/>
      <c r="F161" s="127"/>
    </row>
    <row r="162" spans="4:6">
      <c r="D162" s="127"/>
      <c r="E162" s="127"/>
      <c r="F162" s="127"/>
    </row>
    <row r="163" spans="4:6">
      <c r="D163" s="127"/>
      <c r="E163" s="127"/>
      <c r="F163" s="127"/>
    </row>
    <row r="164" spans="4:6">
      <c r="D164" s="127"/>
      <c r="E164" s="127"/>
      <c r="F164" s="127"/>
    </row>
    <row r="165" spans="4:6">
      <c r="D165" s="127"/>
      <c r="E165" s="127"/>
      <c r="F165" s="127"/>
    </row>
    <row r="166" spans="4:6">
      <c r="D166" s="127"/>
      <c r="E166" s="127"/>
      <c r="F166" s="127"/>
    </row>
    <row r="167" spans="4:6">
      <c r="D167" s="127"/>
      <c r="E167" s="127"/>
      <c r="F167" s="127"/>
    </row>
    <row r="168" spans="4:6">
      <c r="D168" s="127"/>
      <c r="E168" s="127"/>
      <c r="F168" s="127"/>
    </row>
    <row r="169" spans="4:6">
      <c r="D169" s="127"/>
      <c r="E169" s="127"/>
      <c r="F169" s="127"/>
    </row>
    <row r="170" spans="4:6">
      <c r="D170" s="127"/>
      <c r="E170" s="127"/>
      <c r="F170" s="127"/>
    </row>
    <row r="171" spans="4:6">
      <c r="D171" s="127"/>
      <c r="E171" s="127"/>
      <c r="F171" s="127"/>
    </row>
    <row r="172" spans="4:6">
      <c r="D172" s="127"/>
      <c r="E172" s="127"/>
      <c r="F172" s="127"/>
    </row>
    <row r="173" spans="4:6">
      <c r="D173" s="127"/>
      <c r="E173" s="127"/>
      <c r="F173" s="127"/>
    </row>
    <row r="174" spans="4:6">
      <c r="D174" s="127"/>
      <c r="E174" s="127"/>
      <c r="F174" s="127"/>
    </row>
    <row r="175" spans="4:6">
      <c r="D175" s="127"/>
      <c r="E175" s="127"/>
      <c r="F175" s="127"/>
    </row>
    <row r="176" spans="4:6">
      <c r="D176" s="127"/>
      <c r="E176" s="127"/>
      <c r="F176" s="127"/>
    </row>
    <row r="177" spans="4:6">
      <c r="D177" s="127"/>
      <c r="E177" s="127"/>
      <c r="F177" s="127"/>
    </row>
    <row r="178" spans="4:6">
      <c r="D178" s="127"/>
      <c r="E178" s="127"/>
      <c r="F178" s="127"/>
    </row>
  </sheetData>
  <mergeCells count="3">
    <mergeCell ref="A9:B9"/>
    <mergeCell ref="A22:B22"/>
    <mergeCell ref="A1:G1"/>
  </mergeCells>
  <pageMargins left="0.5" right="0" top="0.5" bottom="0.5" header="0.43306977252843398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1. SX Nong nghiep</vt:lpstr>
      <vt:lpstr>2.IIP</vt:lpstr>
      <vt:lpstr>3.SPCN</vt:lpstr>
      <vt:lpstr>4.Von NSNN</vt:lpstr>
      <vt:lpstr>5.DTBL</vt:lpstr>
      <vt:lpstr>6.DTLuutru</vt:lpstr>
      <vt:lpstr>7.CPI</vt:lpstr>
      <vt:lpstr>8.DT van tai</vt:lpstr>
      <vt:lpstr>9.Vantai</vt:lpstr>
      <vt:lpstr>10.TT-AT XH</vt:lpstr>
      <vt:lpstr>'1. SX Nong nghiep'!Print_Area</vt:lpstr>
      <vt:lpstr>'2.IIP'!Print_Titles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2020-08-26T03:19:51Z</cp:lastPrinted>
  <dcterms:created xsi:type="dcterms:W3CDTF">2018-08-01T13:07:17Z</dcterms:created>
  <dcterms:modified xsi:type="dcterms:W3CDTF">2020-08-26T03:19:58Z</dcterms:modified>
</cp:coreProperties>
</file>