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M:\2.Bao cao Tong hop\2. BC KTXH 2024\Thang 10\"/>
    </mc:Choice>
  </mc:AlternateContent>
  <xr:revisionPtr revIDLastSave="0" documentId="13_ncr:1_{8CD57DB1-F1EC-4451-8EF0-B039E6230388}" xr6:coauthVersionLast="47" xr6:coauthVersionMax="47" xr10:uidLastSave="{00000000-0000-0000-0000-000000000000}"/>
  <bookViews>
    <workbookView xWindow="-120" yWindow="-120" windowWidth="24240" windowHeight="13020" tabRatio="870" firstSheet="1" activeTab="1" xr2:uid="{00000000-000D-0000-FFFF-FFFF00000000}"/>
  </bookViews>
  <sheets>
    <sheet name="Mục lục" sheetId="81" r:id="rId1"/>
    <sheet name="Tổng quan" sheetId="91" r:id="rId2"/>
    <sheet name="1.GRDP" sheetId="67" state="hidden" r:id="rId3"/>
    <sheet name="2.Nong nghiep" sheetId="62" r:id="rId4"/>
    <sheet name="3. SP chan nuoi" sheetId="69" state="hidden" r:id="rId5"/>
    <sheet name="4.Lam nghiep" sheetId="70" state="hidden" r:id="rId6"/>
    <sheet name="5.Thủy sản" sheetId="71" state="hidden" r:id="rId7"/>
    <sheet name="6.IIPthang" sheetId="55" r:id="rId8"/>
    <sheet name="7.IIPquy" sheetId="56" state="hidden" r:id="rId9"/>
    <sheet name="9.SPCNquy" sheetId="58" state="hidden" r:id="rId10"/>
    <sheet name="8.SPCNthang" sheetId="57" r:id="rId11"/>
    <sheet name="10.ton kho" sheetId="83" r:id="rId12"/>
    <sheet name="11.tieu thu" sheetId="82" r:id="rId13"/>
    <sheet name="12.Doanh nghiep" sheetId="75" r:id="rId14"/>
    <sheet name="13.Tong muc" sheetId="74" r:id="rId15"/>
    <sheet name="14. Tong muc quy" sheetId="92" state="hidden" r:id="rId16"/>
    <sheet name="15.DTBLthang" sheetId="21" r:id="rId17"/>
    <sheet name="16.DTBL quy" sheetId="93" state="hidden" r:id="rId18"/>
    <sheet name="17.DT van tai" sheetId="52" r:id="rId19"/>
    <sheet name="18. DT Vtai quy" sheetId="53" state="hidden" r:id="rId20"/>
    <sheet name="19.Vantaithang" sheetId="47" r:id="rId21"/>
    <sheet name="20.Vantaiquy" sheetId="33" state="hidden" r:id="rId22"/>
    <sheet name="21. Nhapkhau" sheetId="84" r:id="rId23"/>
    <sheet name="22.Xuatkhau" sheetId="85" r:id="rId24"/>
    <sheet name="23.Thu NSNN" sheetId="86" r:id="rId25"/>
    <sheet name="24.Chi NSNN" sheetId="87" r:id="rId26"/>
    <sheet name="25.NHNN" sheetId="88" r:id="rId27"/>
    <sheet name="26.Thu hut dau tu" sheetId="76" r:id="rId28"/>
    <sheet name="27.VĐTTXH" sheetId="59" state="hidden" r:id="rId29"/>
    <sheet name="28.VonNSNNthang" sheetId="60" r:id="rId30"/>
    <sheet name="29.VonNSNNquy" sheetId="61" state="hidden" r:id="rId31"/>
    <sheet name="30.CPI" sheetId="26" r:id="rId32"/>
    <sheet name="31. CSG NN-CN" sheetId="90" state="hidden" r:id="rId33"/>
    <sheet name="32.XHMT" sheetId="39"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0">'[1]PNT-QUOT-#3'!#REF!</definedName>
    <definedName name="\z">'[1]COAT&amp;WRAP-QIOT-#3'!#REF!</definedName>
    <definedName name="_________h1" localSheetId="2" hidden="1">{"'TDTGT (theo Dphuong)'!$A$4:$F$75"}</definedName>
    <definedName name="_________h1" localSheetId="11" hidden="1">{"'TDTGT (theo Dphuong)'!$A$4:$F$75"}</definedName>
    <definedName name="_________h1" localSheetId="12" hidden="1">{"'TDTGT (theo Dphuong)'!$A$4:$F$75"}</definedName>
    <definedName name="_________h1" localSheetId="16" hidden="1">{"'TDTGT (theo Dphuong)'!$A$4:$F$75"}</definedName>
    <definedName name="_________h1" localSheetId="3" hidden="1">{"'TDTGT (theo Dphuong)'!$A$4:$F$75"}</definedName>
    <definedName name="_________h1" localSheetId="26" hidden="1">{"'TDTGT (theo Dphuong)'!$A$4:$F$75"}</definedName>
    <definedName name="_________h1" localSheetId="28" hidden="1">{"'TDTGT (theo Dphuong)'!$A$4:$F$75"}</definedName>
    <definedName name="_________h1" localSheetId="29" hidden="1">{"'TDTGT (theo Dphuong)'!$A$4:$F$75"}</definedName>
    <definedName name="_________h1" localSheetId="30" hidden="1">{"'TDTGT (theo Dphuong)'!$A$4:$F$75"}</definedName>
    <definedName name="_________h1" localSheetId="31" hidden="1">{"'TDTGT (theo Dphuong)'!$A$4:$F$75"}</definedName>
    <definedName name="_________h1" hidden="1">{"'TDTGT (theo Dphuong)'!$A$4:$F$75"}</definedName>
    <definedName name="________h1" localSheetId="2" hidden="1">{"'TDTGT (theo Dphuong)'!$A$4:$F$75"}</definedName>
    <definedName name="________h1" localSheetId="11" hidden="1">{"'TDTGT (theo Dphuong)'!$A$4:$F$75"}</definedName>
    <definedName name="________h1" localSheetId="12" hidden="1">{"'TDTGT (theo Dphuong)'!$A$4:$F$75"}</definedName>
    <definedName name="________h1" localSheetId="16" hidden="1">{"'TDTGT (theo Dphuong)'!$A$4:$F$75"}</definedName>
    <definedName name="________h1" localSheetId="3" hidden="1">{"'TDTGT (theo Dphuong)'!$A$4:$F$75"}</definedName>
    <definedName name="________h1" localSheetId="26" hidden="1">{"'TDTGT (theo Dphuong)'!$A$4:$F$75"}</definedName>
    <definedName name="________h1" localSheetId="28" hidden="1">{"'TDTGT (theo Dphuong)'!$A$4:$F$75"}</definedName>
    <definedName name="________h1" localSheetId="29" hidden="1">{"'TDTGT (theo Dphuong)'!$A$4:$F$75"}</definedName>
    <definedName name="________h1" localSheetId="30" hidden="1">{"'TDTGT (theo Dphuong)'!$A$4:$F$75"}</definedName>
    <definedName name="________h1" localSheetId="31" hidden="1">{"'TDTGT (theo Dphuong)'!$A$4:$F$75"}</definedName>
    <definedName name="________h1" hidden="1">{"'TDTGT (theo Dphuong)'!$A$4:$F$75"}</definedName>
    <definedName name="_______h1" localSheetId="2" hidden="1">{"'TDTGT (theo Dphuong)'!$A$4:$F$75"}</definedName>
    <definedName name="_______h1" localSheetId="11" hidden="1">{"'TDTGT (theo Dphuong)'!$A$4:$F$75"}</definedName>
    <definedName name="_______h1" localSheetId="12" hidden="1">{"'TDTGT (theo Dphuong)'!$A$4:$F$75"}</definedName>
    <definedName name="_______h1" localSheetId="16" hidden="1">{"'TDTGT (theo Dphuong)'!$A$4:$F$75"}</definedName>
    <definedName name="_______h1" localSheetId="3" hidden="1">{"'TDTGT (theo Dphuong)'!$A$4:$F$75"}</definedName>
    <definedName name="_______h1" localSheetId="26" hidden="1">{"'TDTGT (theo Dphuong)'!$A$4:$F$75"}</definedName>
    <definedName name="_______h1" localSheetId="28" hidden="1">{"'TDTGT (theo Dphuong)'!$A$4:$F$75"}</definedName>
    <definedName name="_______h1" localSheetId="29" hidden="1">{"'TDTGT (theo Dphuong)'!$A$4:$F$75"}</definedName>
    <definedName name="_______h1" localSheetId="30" hidden="1">{"'TDTGT (theo Dphuong)'!$A$4:$F$75"}</definedName>
    <definedName name="_______h1" localSheetId="31" hidden="1">{"'TDTGT (theo Dphuong)'!$A$4:$F$75"}</definedName>
    <definedName name="_______h1" hidden="1">{"'TDTGT (theo Dphuong)'!$A$4:$F$75"}</definedName>
    <definedName name="______B5" localSheetId="2" hidden="1">{#N/A,#N/A,FALSE,"Chung"}</definedName>
    <definedName name="______B5" localSheetId="11" hidden="1">{#N/A,#N/A,FALSE,"Chung"}</definedName>
    <definedName name="______B5" localSheetId="12" hidden="1">{#N/A,#N/A,FALSE,"Chung"}</definedName>
    <definedName name="______B5" localSheetId="16" hidden="1">{#N/A,#N/A,FALSE,"Chung"}</definedName>
    <definedName name="______B5" localSheetId="3" hidden="1">{#N/A,#N/A,FALSE,"Chung"}</definedName>
    <definedName name="______B5" localSheetId="26" hidden="1">{#N/A,#N/A,FALSE,"Chung"}</definedName>
    <definedName name="______B5" localSheetId="28" hidden="1">{#N/A,#N/A,FALSE,"Chung"}</definedName>
    <definedName name="______B5" localSheetId="29" hidden="1">{#N/A,#N/A,FALSE,"Chung"}</definedName>
    <definedName name="______B5" localSheetId="30" hidden="1">{#N/A,#N/A,FALSE,"Chung"}</definedName>
    <definedName name="______B5" localSheetId="31" hidden="1">{#N/A,#N/A,FALSE,"Chung"}</definedName>
    <definedName name="______B5" hidden="1">{#N/A,#N/A,FALSE,"Chung"}</definedName>
    <definedName name="______h1" localSheetId="2" hidden="1">{"'TDTGT (theo Dphuong)'!$A$4:$F$75"}</definedName>
    <definedName name="______h1" localSheetId="11" hidden="1">{"'TDTGT (theo Dphuong)'!$A$4:$F$75"}</definedName>
    <definedName name="______h1" localSheetId="12" hidden="1">{"'TDTGT (theo Dphuong)'!$A$4:$F$75"}</definedName>
    <definedName name="______h1" localSheetId="16" hidden="1">{"'TDTGT (theo Dphuong)'!$A$4:$F$75"}</definedName>
    <definedName name="______h1" localSheetId="3" hidden="1">{"'TDTGT (theo Dphuong)'!$A$4:$F$75"}</definedName>
    <definedName name="______h1" localSheetId="26" hidden="1">{"'TDTGT (theo Dphuong)'!$A$4:$F$75"}</definedName>
    <definedName name="______h1" localSheetId="28" hidden="1">{"'TDTGT (theo Dphuong)'!$A$4:$F$75"}</definedName>
    <definedName name="______h1" localSheetId="29" hidden="1">{"'TDTGT (theo Dphuong)'!$A$4:$F$75"}</definedName>
    <definedName name="______h1" localSheetId="30" hidden="1">{"'TDTGT (theo Dphuong)'!$A$4:$F$75"}</definedName>
    <definedName name="______h1" localSheetId="31" hidden="1">{"'TDTGT (theo Dphuong)'!$A$4:$F$75"}</definedName>
    <definedName name="______h1" hidden="1">{"'TDTGT (theo Dphuong)'!$A$4:$F$75"}</definedName>
    <definedName name="______h2" localSheetId="2" hidden="1">{"'TDTGT (theo Dphuong)'!$A$4:$F$75"}</definedName>
    <definedName name="______h2" localSheetId="11" hidden="1">{"'TDTGT (theo Dphuong)'!$A$4:$F$75"}</definedName>
    <definedName name="______h2" localSheetId="12" hidden="1">{"'TDTGT (theo Dphuong)'!$A$4:$F$75"}</definedName>
    <definedName name="______h2" localSheetId="16" hidden="1">{"'TDTGT (theo Dphuong)'!$A$4:$F$75"}</definedName>
    <definedName name="______h2" localSheetId="3" hidden="1">{"'TDTGT (theo Dphuong)'!$A$4:$F$75"}</definedName>
    <definedName name="______h2" localSheetId="26" hidden="1">{"'TDTGT (theo Dphuong)'!$A$4:$F$75"}</definedName>
    <definedName name="______h2" localSheetId="28" hidden="1">{"'TDTGT (theo Dphuong)'!$A$4:$F$75"}</definedName>
    <definedName name="______h2" localSheetId="29" hidden="1">{"'TDTGT (theo Dphuong)'!$A$4:$F$75"}</definedName>
    <definedName name="______h2" localSheetId="30" hidden="1">{"'TDTGT (theo Dphuong)'!$A$4:$F$75"}</definedName>
    <definedName name="______h2" localSheetId="31" hidden="1">{"'TDTGT (theo Dphuong)'!$A$4:$F$75"}</definedName>
    <definedName name="______h2" hidden="1">{"'TDTGT (theo Dphuong)'!$A$4:$F$75"}</definedName>
    <definedName name="_____B5" localSheetId="2" hidden="1">{#N/A,#N/A,FALSE,"Chung"}</definedName>
    <definedName name="_____B5" localSheetId="11" hidden="1">{#N/A,#N/A,FALSE,"Chung"}</definedName>
    <definedName name="_____B5" localSheetId="12" hidden="1">{#N/A,#N/A,FALSE,"Chung"}</definedName>
    <definedName name="_____B5" localSheetId="16" hidden="1">{#N/A,#N/A,FALSE,"Chung"}</definedName>
    <definedName name="_____B5" localSheetId="3" hidden="1">{#N/A,#N/A,FALSE,"Chung"}</definedName>
    <definedName name="_____B5" localSheetId="26" hidden="1">{#N/A,#N/A,FALSE,"Chung"}</definedName>
    <definedName name="_____B5" localSheetId="28" hidden="1">{#N/A,#N/A,FALSE,"Chung"}</definedName>
    <definedName name="_____B5" localSheetId="29" hidden="1">{#N/A,#N/A,FALSE,"Chung"}</definedName>
    <definedName name="_____B5" localSheetId="30" hidden="1">{#N/A,#N/A,FALSE,"Chung"}</definedName>
    <definedName name="_____B5" localSheetId="31" hidden="1">{#N/A,#N/A,FALSE,"Chung"}</definedName>
    <definedName name="_____B5" hidden="1">{#N/A,#N/A,FALSE,"Chung"}</definedName>
    <definedName name="_____h1" localSheetId="2" hidden="1">{"'TDTGT (theo Dphuong)'!$A$4:$F$75"}</definedName>
    <definedName name="_____h1" localSheetId="11" hidden="1">{"'TDTGT (theo Dphuong)'!$A$4:$F$75"}</definedName>
    <definedName name="_____h1" localSheetId="12" hidden="1">{"'TDTGT (theo Dphuong)'!$A$4:$F$75"}</definedName>
    <definedName name="_____h1" localSheetId="16" hidden="1">{"'TDTGT (theo Dphuong)'!$A$4:$F$75"}</definedName>
    <definedName name="_____h1" localSheetId="3" hidden="1">{"'TDTGT (theo Dphuong)'!$A$4:$F$75"}</definedName>
    <definedName name="_____h1" localSheetId="26" hidden="1">{"'TDTGT (theo Dphuong)'!$A$4:$F$75"}</definedName>
    <definedName name="_____h1" localSheetId="28" hidden="1">{"'TDTGT (theo Dphuong)'!$A$4:$F$75"}</definedName>
    <definedName name="_____h1" localSheetId="29" hidden="1">{"'TDTGT (theo Dphuong)'!$A$4:$F$75"}</definedName>
    <definedName name="_____h1" localSheetId="30" hidden="1">{"'TDTGT (theo Dphuong)'!$A$4:$F$75"}</definedName>
    <definedName name="_____h1" localSheetId="31" hidden="1">{"'TDTGT (theo Dphuong)'!$A$4:$F$75"}</definedName>
    <definedName name="_____h1" hidden="1">{"'TDTGT (theo Dphuong)'!$A$4:$F$75"}</definedName>
    <definedName name="_____h2" localSheetId="2" hidden="1">{"'TDTGT (theo Dphuong)'!$A$4:$F$75"}</definedName>
    <definedName name="_____h2" localSheetId="11" hidden="1">{"'TDTGT (theo Dphuong)'!$A$4:$F$75"}</definedName>
    <definedName name="_____h2" localSheetId="12" hidden="1">{"'TDTGT (theo Dphuong)'!$A$4:$F$75"}</definedName>
    <definedName name="_____h2" localSheetId="16" hidden="1">{"'TDTGT (theo Dphuong)'!$A$4:$F$75"}</definedName>
    <definedName name="_____h2" localSheetId="3" hidden="1">{"'TDTGT (theo Dphuong)'!$A$4:$F$75"}</definedName>
    <definedName name="_____h2" localSheetId="26" hidden="1">{"'TDTGT (theo Dphuong)'!$A$4:$F$75"}</definedName>
    <definedName name="_____h2" localSheetId="28" hidden="1">{"'TDTGT (theo Dphuong)'!$A$4:$F$75"}</definedName>
    <definedName name="_____h2" localSheetId="29" hidden="1">{"'TDTGT (theo Dphuong)'!$A$4:$F$75"}</definedName>
    <definedName name="_____h2" localSheetId="30" hidden="1">{"'TDTGT (theo Dphuong)'!$A$4:$F$75"}</definedName>
    <definedName name="_____h2" localSheetId="31" hidden="1">{"'TDTGT (theo Dphuong)'!$A$4:$F$75"}</definedName>
    <definedName name="_____h2" hidden="1">{"'TDTGT (theo Dphuong)'!$A$4:$F$75"}</definedName>
    <definedName name="____B5" localSheetId="2" hidden="1">{#N/A,#N/A,FALSE,"Chung"}</definedName>
    <definedName name="____B5" localSheetId="11" hidden="1">{#N/A,#N/A,FALSE,"Chung"}</definedName>
    <definedName name="____B5" localSheetId="12" hidden="1">{#N/A,#N/A,FALSE,"Chung"}</definedName>
    <definedName name="____B5" localSheetId="16" hidden="1">{#N/A,#N/A,FALSE,"Chung"}</definedName>
    <definedName name="____B5" localSheetId="3" hidden="1">{#N/A,#N/A,FALSE,"Chung"}</definedName>
    <definedName name="____B5" localSheetId="26" hidden="1">{#N/A,#N/A,FALSE,"Chung"}</definedName>
    <definedName name="____B5" localSheetId="28" hidden="1">{#N/A,#N/A,FALSE,"Chung"}</definedName>
    <definedName name="____B5" localSheetId="29" hidden="1">{#N/A,#N/A,FALSE,"Chung"}</definedName>
    <definedName name="____B5" localSheetId="30" hidden="1">{#N/A,#N/A,FALSE,"Chung"}</definedName>
    <definedName name="____B5" localSheetId="31" hidden="1">{#N/A,#N/A,FALSE,"Chung"}</definedName>
    <definedName name="____B5" hidden="1">{#N/A,#N/A,FALSE,"Chung"}</definedName>
    <definedName name="____h1" localSheetId="2" hidden="1">{"'TDTGT (theo Dphuong)'!$A$4:$F$75"}</definedName>
    <definedName name="____h1" localSheetId="11" hidden="1">{"'TDTGT (theo Dphuong)'!$A$4:$F$75"}</definedName>
    <definedName name="____h1" localSheetId="12" hidden="1">{"'TDTGT (theo Dphuong)'!$A$4:$F$75"}</definedName>
    <definedName name="____h1" localSheetId="16" hidden="1">{"'TDTGT (theo Dphuong)'!$A$4:$F$75"}</definedName>
    <definedName name="____h1" localSheetId="3" hidden="1">{"'TDTGT (theo Dphuong)'!$A$4:$F$75"}</definedName>
    <definedName name="____h1" localSheetId="26" hidden="1">{"'TDTGT (theo Dphuong)'!$A$4:$F$75"}</definedName>
    <definedName name="____h1" localSheetId="28" hidden="1">{"'TDTGT (theo Dphuong)'!$A$4:$F$75"}</definedName>
    <definedName name="____h1" localSheetId="29" hidden="1">{"'TDTGT (theo Dphuong)'!$A$4:$F$75"}</definedName>
    <definedName name="____h1" localSheetId="30" hidden="1">{"'TDTGT (theo Dphuong)'!$A$4:$F$75"}</definedName>
    <definedName name="____h1" localSheetId="31" hidden="1">{"'TDTGT (theo Dphuong)'!$A$4:$F$75"}</definedName>
    <definedName name="____h1" hidden="1">{"'TDTGT (theo Dphuong)'!$A$4:$F$75"}</definedName>
    <definedName name="____h2" localSheetId="2" hidden="1">{"'TDTGT (theo Dphuong)'!$A$4:$F$75"}</definedName>
    <definedName name="____h2" localSheetId="11" hidden="1">{"'TDTGT (theo Dphuong)'!$A$4:$F$75"}</definedName>
    <definedName name="____h2" localSheetId="12" hidden="1">{"'TDTGT (theo Dphuong)'!$A$4:$F$75"}</definedName>
    <definedName name="____h2" localSheetId="16" hidden="1">{"'TDTGT (theo Dphuong)'!$A$4:$F$75"}</definedName>
    <definedName name="____h2" localSheetId="3" hidden="1">{"'TDTGT (theo Dphuong)'!$A$4:$F$75"}</definedName>
    <definedName name="____h2" localSheetId="26" hidden="1">{"'TDTGT (theo Dphuong)'!$A$4:$F$75"}</definedName>
    <definedName name="____h2" localSheetId="28" hidden="1">{"'TDTGT (theo Dphuong)'!$A$4:$F$75"}</definedName>
    <definedName name="____h2" localSheetId="29" hidden="1">{"'TDTGT (theo Dphuong)'!$A$4:$F$75"}</definedName>
    <definedName name="____h2" localSheetId="30" hidden="1">{"'TDTGT (theo Dphuong)'!$A$4:$F$75"}</definedName>
    <definedName name="____h2" localSheetId="31" hidden="1">{"'TDTGT (theo Dphuong)'!$A$4:$F$75"}</definedName>
    <definedName name="____h2" hidden="1">{"'TDTGT (theo Dphuong)'!$A$4:$F$75"}</definedName>
    <definedName name="___B5" localSheetId="2" hidden="1">{#N/A,#N/A,FALSE,"Chung"}</definedName>
    <definedName name="___B5" localSheetId="11" hidden="1">{#N/A,#N/A,FALSE,"Chung"}</definedName>
    <definedName name="___B5" localSheetId="12" hidden="1">{#N/A,#N/A,FALSE,"Chung"}</definedName>
    <definedName name="___B5" localSheetId="16" hidden="1">{#N/A,#N/A,FALSE,"Chung"}</definedName>
    <definedName name="___B5" localSheetId="3" hidden="1">{#N/A,#N/A,FALSE,"Chung"}</definedName>
    <definedName name="___B5" localSheetId="26" hidden="1">{#N/A,#N/A,FALSE,"Chung"}</definedName>
    <definedName name="___B5" localSheetId="28" hidden="1">{#N/A,#N/A,FALSE,"Chung"}</definedName>
    <definedName name="___B5" localSheetId="29" hidden="1">{#N/A,#N/A,FALSE,"Chung"}</definedName>
    <definedName name="___B5" localSheetId="30" hidden="1">{#N/A,#N/A,FALSE,"Chung"}</definedName>
    <definedName name="___B5" localSheetId="31" hidden="1">{#N/A,#N/A,FALSE,"Chung"}</definedName>
    <definedName name="___B5" hidden="1">{#N/A,#N/A,FALSE,"Chung"}</definedName>
    <definedName name="___h1" localSheetId="2" hidden="1">{"'TDTGT (theo Dphuong)'!$A$4:$F$75"}</definedName>
    <definedName name="___h1" localSheetId="11" hidden="1">{"'TDTGT (theo Dphuong)'!$A$4:$F$75"}</definedName>
    <definedName name="___h1" localSheetId="12" hidden="1">{"'TDTGT (theo Dphuong)'!$A$4:$F$75"}</definedName>
    <definedName name="___h1" localSheetId="16" hidden="1">{"'TDTGT (theo Dphuong)'!$A$4:$F$75"}</definedName>
    <definedName name="___h1" localSheetId="3" hidden="1">{"'TDTGT (theo Dphuong)'!$A$4:$F$75"}</definedName>
    <definedName name="___h1" localSheetId="26" hidden="1">{"'TDTGT (theo Dphuong)'!$A$4:$F$75"}</definedName>
    <definedName name="___h1" localSheetId="28" hidden="1">{"'TDTGT (theo Dphuong)'!$A$4:$F$75"}</definedName>
    <definedName name="___h1" localSheetId="29" hidden="1">{"'TDTGT (theo Dphuong)'!$A$4:$F$75"}</definedName>
    <definedName name="___h1" localSheetId="30" hidden="1">{"'TDTGT (theo Dphuong)'!$A$4:$F$75"}</definedName>
    <definedName name="___h1" localSheetId="31" hidden="1">{"'TDTGT (theo Dphuong)'!$A$4:$F$75"}</definedName>
    <definedName name="___h1" hidden="1">{"'TDTGT (theo Dphuong)'!$A$4:$F$75"}</definedName>
    <definedName name="___h2" localSheetId="2" hidden="1">{"'TDTGT (theo Dphuong)'!$A$4:$F$75"}</definedName>
    <definedName name="___h2" localSheetId="11" hidden="1">{"'TDTGT (theo Dphuong)'!$A$4:$F$75"}</definedName>
    <definedName name="___h2" localSheetId="12" hidden="1">{"'TDTGT (theo Dphuong)'!$A$4:$F$75"}</definedName>
    <definedName name="___h2" localSheetId="16" hidden="1">{"'TDTGT (theo Dphuong)'!$A$4:$F$75"}</definedName>
    <definedName name="___h2" localSheetId="3" hidden="1">{"'TDTGT (theo Dphuong)'!$A$4:$F$75"}</definedName>
    <definedName name="___h2" localSheetId="26" hidden="1">{"'TDTGT (theo Dphuong)'!$A$4:$F$75"}</definedName>
    <definedName name="___h2" localSheetId="28" hidden="1">{"'TDTGT (theo Dphuong)'!$A$4:$F$75"}</definedName>
    <definedName name="___h2" localSheetId="29" hidden="1">{"'TDTGT (theo Dphuong)'!$A$4:$F$75"}</definedName>
    <definedName name="___h2" localSheetId="30" hidden="1">{"'TDTGT (theo Dphuong)'!$A$4:$F$75"}</definedName>
    <definedName name="___h2" localSheetId="31" hidden="1">{"'TDTGT (theo Dphuong)'!$A$4:$F$75"}</definedName>
    <definedName name="___h2" hidden="1">{"'TDTGT (theo Dphuong)'!$A$4:$F$75"}</definedName>
    <definedName name="__B5" localSheetId="2" hidden="1">{#N/A,#N/A,FALSE,"Chung"}</definedName>
    <definedName name="__B5" localSheetId="11" hidden="1">{#N/A,#N/A,FALSE,"Chung"}</definedName>
    <definedName name="__B5" localSheetId="12" hidden="1">{#N/A,#N/A,FALSE,"Chung"}</definedName>
    <definedName name="__B5" localSheetId="16" hidden="1">{#N/A,#N/A,FALSE,"Chung"}</definedName>
    <definedName name="__B5" localSheetId="3" hidden="1">{#N/A,#N/A,FALSE,"Chung"}</definedName>
    <definedName name="__B5" localSheetId="26" hidden="1">{#N/A,#N/A,FALSE,"Chung"}</definedName>
    <definedName name="__B5" localSheetId="28" hidden="1">{#N/A,#N/A,FALSE,"Chung"}</definedName>
    <definedName name="__B5" localSheetId="29" hidden="1">{#N/A,#N/A,FALSE,"Chung"}</definedName>
    <definedName name="__B5" localSheetId="30" hidden="1">{#N/A,#N/A,FALSE,"Chung"}</definedName>
    <definedName name="__B5" localSheetId="31" hidden="1">{#N/A,#N/A,FALSE,"Chung"}</definedName>
    <definedName name="__B5" hidden="1">{#N/A,#N/A,FALSE,"Chung"}</definedName>
    <definedName name="__h1" localSheetId="2" hidden="1">{"'TDTGT (theo Dphuong)'!$A$4:$F$75"}</definedName>
    <definedName name="__h1" localSheetId="11" hidden="1">{"'TDTGT (theo Dphuong)'!$A$4:$F$75"}</definedName>
    <definedName name="__h1" localSheetId="12" hidden="1">{"'TDTGT (theo Dphuong)'!$A$4:$F$75"}</definedName>
    <definedName name="__h1" localSheetId="16" hidden="1">{"'TDTGT (theo Dphuong)'!$A$4:$F$75"}</definedName>
    <definedName name="__h1" localSheetId="3" hidden="1">{"'TDTGT (theo Dphuong)'!$A$4:$F$75"}</definedName>
    <definedName name="__h1" localSheetId="26" hidden="1">{"'TDTGT (theo Dphuong)'!$A$4:$F$75"}</definedName>
    <definedName name="__h1" localSheetId="28" hidden="1">{"'TDTGT (theo Dphuong)'!$A$4:$F$75"}</definedName>
    <definedName name="__h1" localSheetId="29" hidden="1">{"'TDTGT (theo Dphuong)'!$A$4:$F$75"}</definedName>
    <definedName name="__h1" localSheetId="30" hidden="1">{"'TDTGT (theo Dphuong)'!$A$4:$F$75"}</definedName>
    <definedName name="__h1" localSheetId="31" hidden="1">{"'TDTGT (theo Dphuong)'!$A$4:$F$75"}</definedName>
    <definedName name="__h1" hidden="1">{"'TDTGT (theo Dphuong)'!$A$4:$F$75"}</definedName>
    <definedName name="__h2" localSheetId="2" hidden="1">{"'TDTGT (theo Dphuong)'!$A$4:$F$75"}</definedName>
    <definedName name="__h2" localSheetId="11" hidden="1">{"'TDTGT (theo Dphuong)'!$A$4:$F$75"}</definedName>
    <definedName name="__h2" localSheetId="12" hidden="1">{"'TDTGT (theo Dphuong)'!$A$4:$F$75"}</definedName>
    <definedName name="__h2" localSheetId="16" hidden="1">{"'TDTGT (theo Dphuong)'!$A$4:$F$75"}</definedName>
    <definedName name="__h2" localSheetId="3" hidden="1">{"'TDTGT (theo Dphuong)'!$A$4:$F$75"}</definedName>
    <definedName name="__h2" localSheetId="26" hidden="1">{"'TDTGT (theo Dphuong)'!$A$4:$F$75"}</definedName>
    <definedName name="__h2" localSheetId="28" hidden="1">{"'TDTGT (theo Dphuong)'!$A$4:$F$75"}</definedName>
    <definedName name="__h2" localSheetId="29" hidden="1">{"'TDTGT (theo Dphuong)'!$A$4:$F$75"}</definedName>
    <definedName name="__h2" localSheetId="30" hidden="1">{"'TDTGT (theo Dphuong)'!$A$4:$F$75"}</definedName>
    <definedName name="__h2" localSheetId="31" hidden="1">{"'TDTGT (theo Dphuong)'!$A$4:$F$75"}</definedName>
    <definedName name="__h2" hidden="1">{"'TDTGT (theo Dphuong)'!$A$4:$F$75"}</definedName>
    <definedName name="_B5" localSheetId="2" hidden="1">{#N/A,#N/A,FALSE,"Chung"}</definedName>
    <definedName name="_B5" localSheetId="11" hidden="1">{#N/A,#N/A,FALSE,"Chung"}</definedName>
    <definedName name="_B5" localSheetId="12" hidden="1">{#N/A,#N/A,FALSE,"Chung"}</definedName>
    <definedName name="_B5" localSheetId="16" hidden="1">{#N/A,#N/A,FALSE,"Chung"}</definedName>
    <definedName name="_B5" localSheetId="3" hidden="1">{#N/A,#N/A,FALSE,"Chung"}</definedName>
    <definedName name="_B5" localSheetId="26" hidden="1">{#N/A,#N/A,FALSE,"Chung"}</definedName>
    <definedName name="_B5" localSheetId="28" hidden="1">{#N/A,#N/A,FALSE,"Chung"}</definedName>
    <definedName name="_B5" localSheetId="29" hidden="1">{#N/A,#N/A,FALSE,"Chung"}</definedName>
    <definedName name="_B5" localSheetId="30" hidden="1">{#N/A,#N/A,FALSE,"Chung"}</definedName>
    <definedName name="_B5" localSheetId="31" hidden="1">{#N/A,#N/A,FALSE,"Chung"}</definedName>
    <definedName name="_B5" hidden="1">{#N/A,#N/A,FALSE,"Chung"}</definedName>
    <definedName name="_Fill" localSheetId="2" hidden="1">#REF!</definedName>
    <definedName name="_Fill" localSheetId="11" hidden="1">#REF!</definedName>
    <definedName name="_Fill" localSheetId="12" hidden="1">#REF!</definedName>
    <definedName name="_Fill" localSheetId="16" hidden="1">#REF!</definedName>
    <definedName name="_Fill" localSheetId="20" hidden="1">#REF!</definedName>
    <definedName name="_Fill" localSheetId="3" hidden="1">#REF!</definedName>
    <definedName name="_Fill" localSheetId="26" hidden="1">#REF!</definedName>
    <definedName name="_Fill" localSheetId="28" hidden="1">#REF!</definedName>
    <definedName name="_Fill" localSheetId="29" hidden="1">#REF!</definedName>
    <definedName name="_Fill" localSheetId="30" hidden="1">#REF!</definedName>
    <definedName name="_Fill" localSheetId="31" hidden="1">#REF!</definedName>
    <definedName name="_Fill" localSheetId="8" hidden="1">#REF!</definedName>
    <definedName name="_Fill" localSheetId="9" hidden="1">#REF!</definedName>
    <definedName name="_Fill" hidden="1">#REF!</definedName>
    <definedName name="_xlnm._FilterDatabase" localSheetId="13" hidden="1">'12.Doanh nghiep'!#REF!</definedName>
    <definedName name="_h1" localSheetId="2" hidden="1">{"'TDTGT (theo Dphuong)'!$A$4:$F$75"}</definedName>
    <definedName name="_h1" localSheetId="11" hidden="1">{"'TDTGT (theo Dphuong)'!$A$4:$F$75"}</definedName>
    <definedName name="_h1" localSheetId="12" hidden="1">{"'TDTGT (theo Dphuong)'!$A$4:$F$75"}</definedName>
    <definedName name="_h1" localSheetId="16" hidden="1">{"'TDTGT (theo Dphuong)'!$A$4:$F$75"}</definedName>
    <definedName name="_h1" localSheetId="3" hidden="1">{"'TDTGT (theo Dphuong)'!$A$4:$F$75"}</definedName>
    <definedName name="_h1" localSheetId="26" hidden="1">{"'TDTGT (theo Dphuong)'!$A$4:$F$75"}</definedName>
    <definedName name="_h1" localSheetId="28" hidden="1">{"'TDTGT (theo Dphuong)'!$A$4:$F$75"}</definedName>
    <definedName name="_h1" localSheetId="29" hidden="1">{"'TDTGT (theo Dphuong)'!$A$4:$F$75"}</definedName>
    <definedName name="_h1" localSheetId="30" hidden="1">{"'TDTGT (theo Dphuong)'!$A$4:$F$75"}</definedName>
    <definedName name="_h1" localSheetId="31" hidden="1">{"'TDTGT (theo Dphuong)'!$A$4:$F$75"}</definedName>
    <definedName name="_h1" hidden="1">{"'TDTGT (theo Dphuong)'!$A$4:$F$75"}</definedName>
    <definedName name="_h2" localSheetId="2" hidden="1">{"'TDTGT (theo Dphuong)'!$A$4:$F$75"}</definedName>
    <definedName name="_h2" localSheetId="11" hidden="1">{"'TDTGT (theo Dphuong)'!$A$4:$F$75"}</definedName>
    <definedName name="_h2" localSheetId="12" hidden="1">{"'TDTGT (theo Dphuong)'!$A$4:$F$75"}</definedName>
    <definedName name="_h2" localSheetId="16" hidden="1">{"'TDTGT (theo Dphuong)'!$A$4:$F$75"}</definedName>
    <definedName name="_h2" localSheetId="3" hidden="1">{"'TDTGT (theo Dphuong)'!$A$4:$F$75"}</definedName>
    <definedName name="_h2" localSheetId="26" hidden="1">{"'TDTGT (theo Dphuong)'!$A$4:$F$75"}</definedName>
    <definedName name="_h2" localSheetId="28" hidden="1">{"'TDTGT (theo Dphuong)'!$A$4:$F$75"}</definedName>
    <definedName name="_h2" localSheetId="29" hidden="1">{"'TDTGT (theo Dphuong)'!$A$4:$F$75"}</definedName>
    <definedName name="_h2" localSheetId="30" hidden="1">{"'TDTGT (theo Dphuong)'!$A$4:$F$75"}</definedName>
    <definedName name="_h2" localSheetId="31" hidden="1">{"'TDTGT (theo Dphuong)'!$A$4:$F$75"}</definedName>
    <definedName name="_h2" hidden="1">{"'TDTGT (theo Dphuong)'!$A$4:$F$75"}</definedName>
    <definedName name="A">'[1]PNT-QUOT-#3'!#REF!</definedName>
    <definedName name="AAA">'[2]MTL$-INTER'!#REF!</definedName>
    <definedName name="AB">'[1]PNT-QUOT-#3'!#REF!</definedName>
    <definedName name="abc" localSheetId="2" hidden="1">{"'TDTGT (theo Dphuong)'!$A$4:$F$75"}</definedName>
    <definedName name="abc" localSheetId="11" hidden="1">{"'TDTGT (theo Dphuong)'!$A$4:$F$75"}</definedName>
    <definedName name="abc" localSheetId="12" hidden="1">{"'TDTGT (theo Dphuong)'!$A$4:$F$75"}</definedName>
    <definedName name="abc" localSheetId="16" hidden="1">{"'TDTGT (theo Dphuong)'!$A$4:$F$75"}</definedName>
    <definedName name="abc" localSheetId="3" hidden="1">{"'TDTGT (theo Dphuong)'!$A$4:$F$75"}</definedName>
    <definedName name="abc" localSheetId="26" hidden="1">{"'TDTGT (theo Dphuong)'!$A$4:$F$75"}</definedName>
    <definedName name="abc" localSheetId="28" hidden="1">{"'TDTGT (theo Dphuong)'!$A$4:$F$75"}</definedName>
    <definedName name="abc" localSheetId="29" hidden="1">{"'TDTGT (theo Dphuong)'!$A$4:$F$75"}</definedName>
    <definedName name="abc" localSheetId="30" hidden="1">{"'TDTGT (theo Dphuong)'!$A$4:$F$75"}</definedName>
    <definedName name="abc" localSheetId="31" hidden="1">{"'TDTGT (theo Dphuong)'!$A$4:$F$75"}</definedName>
    <definedName name="abc" hidden="1">{"'TDTGT (theo Dphuong)'!$A$4:$F$75"}</definedName>
    <definedName name="adsf" localSheetId="2">#REF!</definedName>
    <definedName name="adsf" localSheetId="11">#REF!</definedName>
    <definedName name="adsf" localSheetId="12">#REF!</definedName>
    <definedName name="adsf" localSheetId="16">#REF!</definedName>
    <definedName name="adsf" localSheetId="20">#REF!</definedName>
    <definedName name="adsf" localSheetId="3">#REF!</definedName>
    <definedName name="adsf" localSheetId="26">#REF!</definedName>
    <definedName name="adsf" localSheetId="30">#REF!</definedName>
    <definedName name="adsf" localSheetId="31">#REF!</definedName>
    <definedName name="adsf" localSheetId="8">#REF!</definedName>
    <definedName name="adsf" localSheetId="9">#REF!</definedName>
    <definedName name="adsf">#REF!</definedName>
    <definedName name="anpha" localSheetId="2">#REF!</definedName>
    <definedName name="anpha" localSheetId="11">#REF!</definedName>
    <definedName name="anpha" localSheetId="12">#REF!</definedName>
    <definedName name="anpha" localSheetId="16">#REF!</definedName>
    <definedName name="anpha" localSheetId="20">#REF!</definedName>
    <definedName name="anpha" localSheetId="3">#REF!</definedName>
    <definedName name="anpha" localSheetId="26">#REF!</definedName>
    <definedName name="anpha" localSheetId="28">#REF!</definedName>
    <definedName name="anpha" localSheetId="29">#REF!</definedName>
    <definedName name="anpha" localSheetId="30">#REF!</definedName>
    <definedName name="anpha" localSheetId="31">#REF!</definedName>
    <definedName name="anpha" localSheetId="8">#REF!</definedName>
    <definedName name="anpha" localSheetId="9">#REF!</definedName>
    <definedName name="anpha">#REF!</definedName>
    <definedName name="B">'[1]PNT-QUOT-#3'!#REF!</definedName>
    <definedName name="B5new" localSheetId="2" hidden="1">{"'TDTGT (theo Dphuong)'!$A$4:$F$75"}</definedName>
    <definedName name="B5new" localSheetId="11" hidden="1">{"'TDTGT (theo Dphuong)'!$A$4:$F$75"}</definedName>
    <definedName name="B5new" localSheetId="12" hidden="1">{"'TDTGT (theo Dphuong)'!$A$4:$F$75"}</definedName>
    <definedName name="B5new" localSheetId="16" hidden="1">{"'TDTGT (theo Dphuong)'!$A$4:$F$75"}</definedName>
    <definedName name="B5new" localSheetId="3" hidden="1">{"'TDTGT (theo Dphuong)'!$A$4:$F$75"}</definedName>
    <definedName name="B5new" localSheetId="26" hidden="1">{"'TDTGT (theo Dphuong)'!$A$4:$F$75"}</definedName>
    <definedName name="B5new" localSheetId="28" hidden="1">{"'TDTGT (theo Dphuong)'!$A$4:$F$75"}</definedName>
    <definedName name="B5new" localSheetId="29" hidden="1">{"'TDTGT (theo Dphuong)'!$A$4:$F$75"}</definedName>
    <definedName name="B5new" localSheetId="30" hidden="1">{"'TDTGT (theo Dphuong)'!$A$4:$F$75"}</definedName>
    <definedName name="B5new" localSheetId="31" hidden="1">{"'TDTGT (theo Dphuong)'!$A$4:$F$75"}</definedName>
    <definedName name="B5new" hidden="1">{"'TDTGT (theo Dphuong)'!$A$4:$F$75"}</definedName>
    <definedName name="beta" localSheetId="2">#REF!</definedName>
    <definedName name="beta" localSheetId="11">#REF!</definedName>
    <definedName name="beta" localSheetId="12">#REF!</definedName>
    <definedName name="beta" localSheetId="16">#REF!</definedName>
    <definedName name="beta" localSheetId="20">#REF!</definedName>
    <definedName name="beta" localSheetId="3">#REF!</definedName>
    <definedName name="beta" localSheetId="26">#REF!</definedName>
    <definedName name="beta" localSheetId="30">#REF!</definedName>
    <definedName name="beta" localSheetId="31">#REF!</definedName>
    <definedName name="beta" localSheetId="8">#REF!</definedName>
    <definedName name="beta" localSheetId="9">#REF!</definedName>
    <definedName name="beta">#REF!</definedName>
    <definedName name="BT" localSheetId="2">#REF!</definedName>
    <definedName name="BT" localSheetId="11">#REF!</definedName>
    <definedName name="BT" localSheetId="12">#REF!</definedName>
    <definedName name="BT" localSheetId="16">#REF!</definedName>
    <definedName name="BT" localSheetId="20">#REF!</definedName>
    <definedName name="BT" localSheetId="3">#REF!</definedName>
    <definedName name="BT" localSheetId="26">#REF!</definedName>
    <definedName name="BT" localSheetId="28">#REF!</definedName>
    <definedName name="BT" localSheetId="29">#REF!</definedName>
    <definedName name="BT" localSheetId="30">#REF!</definedName>
    <definedName name="BT" localSheetId="31">#REF!</definedName>
    <definedName name="BT" localSheetId="8">#REF!</definedName>
    <definedName name="BT" localSheetId="9">#REF!</definedName>
    <definedName name="BT">#REF!</definedName>
    <definedName name="bv" localSheetId="2">#REF!</definedName>
    <definedName name="bv" localSheetId="11">#REF!</definedName>
    <definedName name="bv" localSheetId="12">#REF!</definedName>
    <definedName name="bv" localSheetId="16">#REF!</definedName>
    <definedName name="bv" localSheetId="20">#REF!</definedName>
    <definedName name="bv" localSheetId="3">#REF!</definedName>
    <definedName name="bv" localSheetId="26">#REF!</definedName>
    <definedName name="bv" localSheetId="28">#REF!</definedName>
    <definedName name="bv" localSheetId="29">#REF!</definedName>
    <definedName name="bv" localSheetId="30">#REF!</definedName>
    <definedName name="bv" localSheetId="31">#REF!</definedName>
    <definedName name="bv" localSheetId="8">#REF!</definedName>
    <definedName name="bv" localSheetId="9">#REF!</definedName>
    <definedName name="bv">#REF!</definedName>
    <definedName name="COAT">'[1]PNT-QUOT-#3'!#REF!</definedName>
    <definedName name="CS_10" localSheetId="2">#REF!</definedName>
    <definedName name="CS_10" localSheetId="11">#REF!</definedName>
    <definedName name="CS_10" localSheetId="12">#REF!</definedName>
    <definedName name="CS_10" localSheetId="16">#REF!</definedName>
    <definedName name="CS_10" localSheetId="20">#REF!</definedName>
    <definedName name="CS_10" localSheetId="3">#REF!</definedName>
    <definedName name="CS_10" localSheetId="26">#REF!</definedName>
    <definedName name="CS_10" localSheetId="28">#REF!</definedName>
    <definedName name="CS_10" localSheetId="29">#REF!</definedName>
    <definedName name="CS_10" localSheetId="30">#REF!</definedName>
    <definedName name="CS_10" localSheetId="31">#REF!</definedName>
    <definedName name="CS_10" localSheetId="8">#REF!</definedName>
    <definedName name="CS_10" localSheetId="9">#REF!</definedName>
    <definedName name="CS_10">#REF!</definedName>
    <definedName name="CS_100" localSheetId="2">#REF!</definedName>
    <definedName name="CS_100" localSheetId="11">#REF!</definedName>
    <definedName name="CS_100" localSheetId="12">#REF!</definedName>
    <definedName name="CS_100" localSheetId="16">#REF!</definedName>
    <definedName name="CS_100" localSheetId="20">#REF!</definedName>
    <definedName name="CS_100" localSheetId="3">#REF!</definedName>
    <definedName name="CS_100" localSheetId="26">#REF!</definedName>
    <definedName name="CS_100" localSheetId="28">#REF!</definedName>
    <definedName name="CS_100" localSheetId="29">#REF!</definedName>
    <definedName name="CS_100" localSheetId="30">#REF!</definedName>
    <definedName name="CS_100" localSheetId="31">#REF!</definedName>
    <definedName name="CS_100" localSheetId="8">#REF!</definedName>
    <definedName name="CS_100" localSheetId="9">#REF!</definedName>
    <definedName name="CS_100">#REF!</definedName>
    <definedName name="CS_10S" localSheetId="2">#REF!</definedName>
    <definedName name="CS_10S" localSheetId="11">#REF!</definedName>
    <definedName name="CS_10S" localSheetId="12">#REF!</definedName>
    <definedName name="CS_10S" localSheetId="16">#REF!</definedName>
    <definedName name="CS_10S" localSheetId="20">#REF!</definedName>
    <definedName name="CS_10S" localSheetId="3">#REF!</definedName>
    <definedName name="CS_10S" localSheetId="26">#REF!</definedName>
    <definedName name="CS_10S" localSheetId="28">#REF!</definedName>
    <definedName name="CS_10S" localSheetId="29">#REF!</definedName>
    <definedName name="CS_10S" localSheetId="30">#REF!</definedName>
    <definedName name="CS_10S" localSheetId="31">#REF!</definedName>
    <definedName name="CS_10S" localSheetId="8">#REF!</definedName>
    <definedName name="CS_10S" localSheetId="9">#REF!</definedName>
    <definedName name="CS_10S">#REF!</definedName>
    <definedName name="CS_120" localSheetId="2">#REF!</definedName>
    <definedName name="CS_120" localSheetId="11">#REF!</definedName>
    <definedName name="CS_120" localSheetId="12">#REF!</definedName>
    <definedName name="CS_120" localSheetId="16">#REF!</definedName>
    <definedName name="CS_120" localSheetId="20">#REF!</definedName>
    <definedName name="CS_120" localSheetId="3">#REF!</definedName>
    <definedName name="CS_120" localSheetId="26">#REF!</definedName>
    <definedName name="CS_120" localSheetId="28">#REF!</definedName>
    <definedName name="CS_120" localSheetId="29">#REF!</definedName>
    <definedName name="CS_120" localSheetId="30">#REF!</definedName>
    <definedName name="CS_120" localSheetId="31">#REF!</definedName>
    <definedName name="CS_120" localSheetId="8">#REF!</definedName>
    <definedName name="CS_120" localSheetId="9">#REF!</definedName>
    <definedName name="CS_120">#REF!</definedName>
    <definedName name="CS_140" localSheetId="2">#REF!</definedName>
    <definedName name="CS_140" localSheetId="11">#REF!</definedName>
    <definedName name="CS_140" localSheetId="12">#REF!</definedName>
    <definedName name="CS_140" localSheetId="16">#REF!</definedName>
    <definedName name="CS_140" localSheetId="20">#REF!</definedName>
    <definedName name="CS_140" localSheetId="3">#REF!</definedName>
    <definedName name="CS_140" localSheetId="26">#REF!</definedName>
    <definedName name="CS_140" localSheetId="28">#REF!</definedName>
    <definedName name="CS_140" localSheetId="29">#REF!</definedName>
    <definedName name="CS_140" localSheetId="30">#REF!</definedName>
    <definedName name="CS_140" localSheetId="31">#REF!</definedName>
    <definedName name="CS_140" localSheetId="8">#REF!</definedName>
    <definedName name="CS_140" localSheetId="9">#REF!</definedName>
    <definedName name="CS_140">#REF!</definedName>
    <definedName name="CS_160" localSheetId="2">#REF!</definedName>
    <definedName name="CS_160" localSheetId="11">#REF!</definedName>
    <definedName name="CS_160" localSheetId="12">#REF!</definedName>
    <definedName name="CS_160" localSheetId="16">#REF!</definedName>
    <definedName name="CS_160" localSheetId="20">#REF!</definedName>
    <definedName name="CS_160" localSheetId="3">#REF!</definedName>
    <definedName name="CS_160" localSheetId="26">#REF!</definedName>
    <definedName name="CS_160" localSheetId="28">#REF!</definedName>
    <definedName name="CS_160" localSheetId="29">#REF!</definedName>
    <definedName name="CS_160" localSheetId="30">#REF!</definedName>
    <definedName name="CS_160" localSheetId="31">#REF!</definedName>
    <definedName name="CS_160" localSheetId="8">#REF!</definedName>
    <definedName name="CS_160" localSheetId="9">#REF!</definedName>
    <definedName name="CS_160">#REF!</definedName>
    <definedName name="CS_20" localSheetId="2">#REF!</definedName>
    <definedName name="CS_20" localSheetId="11">#REF!</definedName>
    <definedName name="CS_20" localSheetId="12">#REF!</definedName>
    <definedName name="CS_20" localSheetId="16">#REF!</definedName>
    <definedName name="CS_20" localSheetId="20">#REF!</definedName>
    <definedName name="CS_20" localSheetId="3">#REF!</definedName>
    <definedName name="CS_20" localSheetId="26">#REF!</definedName>
    <definedName name="CS_20" localSheetId="28">#REF!</definedName>
    <definedName name="CS_20" localSheetId="29">#REF!</definedName>
    <definedName name="CS_20" localSheetId="30">#REF!</definedName>
    <definedName name="CS_20" localSheetId="31">#REF!</definedName>
    <definedName name="CS_20" localSheetId="8">#REF!</definedName>
    <definedName name="CS_20" localSheetId="9">#REF!</definedName>
    <definedName name="CS_20">#REF!</definedName>
    <definedName name="CS_30" localSheetId="2">#REF!</definedName>
    <definedName name="CS_30" localSheetId="11">#REF!</definedName>
    <definedName name="CS_30" localSheetId="12">#REF!</definedName>
    <definedName name="CS_30" localSheetId="16">#REF!</definedName>
    <definedName name="CS_30" localSheetId="20">#REF!</definedName>
    <definedName name="CS_30" localSheetId="3">#REF!</definedName>
    <definedName name="CS_30" localSheetId="26">#REF!</definedName>
    <definedName name="CS_30" localSheetId="28">#REF!</definedName>
    <definedName name="CS_30" localSheetId="29">#REF!</definedName>
    <definedName name="CS_30" localSheetId="30">#REF!</definedName>
    <definedName name="CS_30" localSheetId="31">#REF!</definedName>
    <definedName name="CS_30" localSheetId="8">#REF!</definedName>
    <definedName name="CS_30" localSheetId="9">#REF!</definedName>
    <definedName name="CS_30">#REF!</definedName>
    <definedName name="CS_40" localSheetId="2">#REF!</definedName>
    <definedName name="CS_40" localSheetId="11">#REF!</definedName>
    <definedName name="CS_40" localSheetId="12">#REF!</definedName>
    <definedName name="CS_40" localSheetId="16">#REF!</definedName>
    <definedName name="CS_40" localSheetId="20">#REF!</definedName>
    <definedName name="CS_40" localSheetId="3">#REF!</definedName>
    <definedName name="CS_40" localSheetId="26">#REF!</definedName>
    <definedName name="CS_40" localSheetId="28">#REF!</definedName>
    <definedName name="CS_40" localSheetId="29">#REF!</definedName>
    <definedName name="CS_40" localSheetId="30">#REF!</definedName>
    <definedName name="CS_40" localSheetId="31">#REF!</definedName>
    <definedName name="CS_40" localSheetId="8">#REF!</definedName>
    <definedName name="CS_40" localSheetId="9">#REF!</definedName>
    <definedName name="CS_40">#REF!</definedName>
    <definedName name="CS_40S" localSheetId="2">#REF!</definedName>
    <definedName name="CS_40S" localSheetId="11">#REF!</definedName>
    <definedName name="CS_40S" localSheetId="12">#REF!</definedName>
    <definedName name="CS_40S" localSheetId="16">#REF!</definedName>
    <definedName name="CS_40S" localSheetId="20">#REF!</definedName>
    <definedName name="CS_40S" localSheetId="3">#REF!</definedName>
    <definedName name="CS_40S" localSheetId="26">#REF!</definedName>
    <definedName name="CS_40S" localSheetId="28">#REF!</definedName>
    <definedName name="CS_40S" localSheetId="29">#REF!</definedName>
    <definedName name="CS_40S" localSheetId="30">#REF!</definedName>
    <definedName name="CS_40S" localSheetId="31">#REF!</definedName>
    <definedName name="CS_40S" localSheetId="8">#REF!</definedName>
    <definedName name="CS_40S" localSheetId="9">#REF!</definedName>
    <definedName name="CS_40S">#REF!</definedName>
    <definedName name="CS_5S" localSheetId="2">#REF!</definedName>
    <definedName name="CS_5S" localSheetId="11">#REF!</definedName>
    <definedName name="CS_5S" localSheetId="12">#REF!</definedName>
    <definedName name="CS_5S" localSheetId="16">#REF!</definedName>
    <definedName name="CS_5S" localSheetId="20">#REF!</definedName>
    <definedName name="CS_5S" localSheetId="3">#REF!</definedName>
    <definedName name="CS_5S" localSheetId="26">#REF!</definedName>
    <definedName name="CS_5S" localSheetId="28">#REF!</definedName>
    <definedName name="CS_5S" localSheetId="29">#REF!</definedName>
    <definedName name="CS_5S" localSheetId="30">#REF!</definedName>
    <definedName name="CS_5S" localSheetId="31">#REF!</definedName>
    <definedName name="CS_5S" localSheetId="8">#REF!</definedName>
    <definedName name="CS_5S" localSheetId="9">#REF!</definedName>
    <definedName name="CS_5S">#REF!</definedName>
    <definedName name="CS_60" localSheetId="2">#REF!</definedName>
    <definedName name="CS_60" localSheetId="11">#REF!</definedName>
    <definedName name="CS_60" localSheetId="12">#REF!</definedName>
    <definedName name="CS_60" localSheetId="16">#REF!</definedName>
    <definedName name="CS_60" localSheetId="20">#REF!</definedName>
    <definedName name="CS_60" localSheetId="3">#REF!</definedName>
    <definedName name="CS_60" localSheetId="26">#REF!</definedName>
    <definedName name="CS_60" localSheetId="28">#REF!</definedName>
    <definedName name="CS_60" localSheetId="29">#REF!</definedName>
    <definedName name="CS_60" localSheetId="30">#REF!</definedName>
    <definedName name="CS_60" localSheetId="31">#REF!</definedName>
    <definedName name="CS_60" localSheetId="8">#REF!</definedName>
    <definedName name="CS_60" localSheetId="9">#REF!</definedName>
    <definedName name="CS_60">#REF!</definedName>
    <definedName name="CS_80" localSheetId="2">#REF!</definedName>
    <definedName name="CS_80" localSheetId="11">#REF!</definedName>
    <definedName name="CS_80" localSheetId="12">#REF!</definedName>
    <definedName name="CS_80" localSheetId="16">#REF!</definedName>
    <definedName name="CS_80" localSheetId="20">#REF!</definedName>
    <definedName name="CS_80" localSheetId="3">#REF!</definedName>
    <definedName name="CS_80" localSheetId="26">#REF!</definedName>
    <definedName name="CS_80" localSheetId="28">#REF!</definedName>
    <definedName name="CS_80" localSheetId="29">#REF!</definedName>
    <definedName name="CS_80" localSheetId="30">#REF!</definedName>
    <definedName name="CS_80" localSheetId="31">#REF!</definedName>
    <definedName name="CS_80" localSheetId="8">#REF!</definedName>
    <definedName name="CS_80" localSheetId="9">#REF!</definedName>
    <definedName name="CS_80">#REF!</definedName>
    <definedName name="CS_80S" localSheetId="2">#REF!</definedName>
    <definedName name="CS_80S" localSheetId="11">#REF!</definedName>
    <definedName name="CS_80S" localSheetId="12">#REF!</definedName>
    <definedName name="CS_80S" localSheetId="16">#REF!</definedName>
    <definedName name="CS_80S" localSheetId="20">#REF!</definedName>
    <definedName name="CS_80S" localSheetId="3">#REF!</definedName>
    <definedName name="CS_80S" localSheetId="26">#REF!</definedName>
    <definedName name="CS_80S" localSheetId="28">#REF!</definedName>
    <definedName name="CS_80S" localSheetId="29">#REF!</definedName>
    <definedName name="CS_80S" localSheetId="30">#REF!</definedName>
    <definedName name="CS_80S" localSheetId="31">#REF!</definedName>
    <definedName name="CS_80S" localSheetId="8">#REF!</definedName>
    <definedName name="CS_80S" localSheetId="9">#REF!</definedName>
    <definedName name="CS_80S">#REF!</definedName>
    <definedName name="CS_STD" localSheetId="2">#REF!</definedName>
    <definedName name="CS_STD" localSheetId="11">#REF!</definedName>
    <definedName name="CS_STD" localSheetId="12">#REF!</definedName>
    <definedName name="CS_STD" localSheetId="16">#REF!</definedName>
    <definedName name="CS_STD" localSheetId="20">#REF!</definedName>
    <definedName name="CS_STD" localSheetId="3">#REF!</definedName>
    <definedName name="CS_STD" localSheetId="26">#REF!</definedName>
    <definedName name="CS_STD" localSheetId="28">#REF!</definedName>
    <definedName name="CS_STD" localSheetId="29">#REF!</definedName>
    <definedName name="CS_STD" localSheetId="30">#REF!</definedName>
    <definedName name="CS_STD" localSheetId="31">#REF!</definedName>
    <definedName name="CS_STD" localSheetId="8">#REF!</definedName>
    <definedName name="CS_STD" localSheetId="9">#REF!</definedName>
    <definedName name="CS_STD">#REF!</definedName>
    <definedName name="CS_XS" localSheetId="2">#REF!</definedName>
    <definedName name="CS_XS" localSheetId="11">#REF!</definedName>
    <definedName name="CS_XS" localSheetId="12">#REF!</definedName>
    <definedName name="CS_XS" localSheetId="16">#REF!</definedName>
    <definedName name="CS_XS" localSheetId="20">#REF!</definedName>
    <definedName name="CS_XS" localSheetId="3">#REF!</definedName>
    <definedName name="CS_XS" localSheetId="26">#REF!</definedName>
    <definedName name="CS_XS" localSheetId="28">#REF!</definedName>
    <definedName name="CS_XS" localSheetId="29">#REF!</definedName>
    <definedName name="CS_XS" localSheetId="30">#REF!</definedName>
    <definedName name="CS_XS" localSheetId="31">#REF!</definedName>
    <definedName name="CS_XS" localSheetId="8">#REF!</definedName>
    <definedName name="CS_XS" localSheetId="9">#REF!</definedName>
    <definedName name="CS_XS">#REF!</definedName>
    <definedName name="CS_XXS" localSheetId="2">#REF!</definedName>
    <definedName name="CS_XXS" localSheetId="11">#REF!</definedName>
    <definedName name="CS_XXS" localSheetId="12">#REF!</definedName>
    <definedName name="CS_XXS" localSheetId="16">#REF!</definedName>
    <definedName name="CS_XXS" localSheetId="20">#REF!</definedName>
    <definedName name="CS_XXS" localSheetId="3">#REF!</definedName>
    <definedName name="CS_XXS" localSheetId="26">#REF!</definedName>
    <definedName name="CS_XXS" localSheetId="28">#REF!</definedName>
    <definedName name="CS_XXS" localSheetId="29">#REF!</definedName>
    <definedName name="CS_XXS" localSheetId="30">#REF!</definedName>
    <definedName name="CS_XXS" localSheetId="31">#REF!</definedName>
    <definedName name="CS_XXS" localSheetId="8">#REF!</definedName>
    <definedName name="CS_XXS" localSheetId="9">#REF!</definedName>
    <definedName name="CS_XXS">#REF!</definedName>
    <definedName name="cv" localSheetId="2" hidden="1">{"'TDTGT (theo Dphuong)'!$A$4:$F$75"}</definedName>
    <definedName name="cv" localSheetId="11" hidden="1">{"'TDTGT (theo Dphuong)'!$A$4:$F$75"}</definedName>
    <definedName name="cv" localSheetId="12" hidden="1">{"'TDTGT (theo Dphuong)'!$A$4:$F$75"}</definedName>
    <definedName name="cv" localSheetId="16" hidden="1">{"'TDTGT (theo Dphuong)'!$A$4:$F$75"}</definedName>
    <definedName name="cv" localSheetId="3" hidden="1">{"'TDTGT (theo Dphuong)'!$A$4:$F$75"}</definedName>
    <definedName name="cv" localSheetId="26" hidden="1">{"'TDTGT (theo Dphuong)'!$A$4:$F$75"}</definedName>
    <definedName name="cv" localSheetId="28" hidden="1">{"'TDTGT (theo Dphuong)'!$A$4:$F$75"}</definedName>
    <definedName name="cv" localSheetId="29" hidden="1">{"'TDTGT (theo Dphuong)'!$A$4:$F$75"}</definedName>
    <definedName name="cv" localSheetId="30" hidden="1">{"'TDTGT (theo Dphuong)'!$A$4:$F$75"}</definedName>
    <definedName name="cv" localSheetId="31" hidden="1">{"'TDTGT (theo Dphuong)'!$A$4:$F$75"}</definedName>
    <definedName name="cv" hidden="1">{"'TDTGT (theo Dphuong)'!$A$4:$F$75"}</definedName>
    <definedName name="cx" localSheetId="2">#REF!</definedName>
    <definedName name="cx" localSheetId="11">#REF!</definedName>
    <definedName name="cx" localSheetId="12">#REF!</definedName>
    <definedName name="cx" localSheetId="16">#REF!</definedName>
    <definedName name="cx" localSheetId="20">#REF!</definedName>
    <definedName name="cx" localSheetId="3">#REF!</definedName>
    <definedName name="cx" localSheetId="26">#REF!</definedName>
    <definedName name="cx" localSheetId="28">#REF!</definedName>
    <definedName name="cx" localSheetId="29">#REF!</definedName>
    <definedName name="cx" localSheetId="30">#REF!</definedName>
    <definedName name="cx" localSheetId="31">#REF!</definedName>
    <definedName name="cx" localSheetId="8">#REF!</definedName>
    <definedName name="cx" localSheetId="9">#REF!</definedName>
    <definedName name="cx">#REF!</definedName>
    <definedName name="d" localSheetId="2" hidden="1">#REF!</definedName>
    <definedName name="d" localSheetId="11" hidden="1">#REF!</definedName>
    <definedName name="d" localSheetId="12" hidden="1">#REF!</definedName>
    <definedName name="d" localSheetId="16" hidden="1">#REF!</definedName>
    <definedName name="d" localSheetId="20" hidden="1">#REF!</definedName>
    <definedName name="d" localSheetId="3" hidden="1">#REF!</definedName>
    <definedName name="d" localSheetId="26" hidden="1">#REF!</definedName>
    <definedName name="d" localSheetId="28" hidden="1">#REF!</definedName>
    <definedName name="d" localSheetId="29" hidden="1">#REF!</definedName>
    <definedName name="d" localSheetId="30" hidden="1">#REF!</definedName>
    <definedName name="d" localSheetId="31" hidden="1">#REF!</definedName>
    <definedName name="d" localSheetId="8" hidden="1">#REF!</definedName>
    <definedName name="d" localSheetId="9" hidden="1">#REF!</definedName>
    <definedName name="d" hidden="1">#REF!</definedName>
    <definedName name="dd" localSheetId="2">#REF!</definedName>
    <definedName name="dd" localSheetId="11">#REF!</definedName>
    <definedName name="dd" localSheetId="12">#REF!</definedName>
    <definedName name="dd" localSheetId="16">#REF!</definedName>
    <definedName name="dd" localSheetId="20">#REF!</definedName>
    <definedName name="dd" localSheetId="3">#REF!</definedName>
    <definedName name="dd" localSheetId="26">#REF!</definedName>
    <definedName name="dd" localSheetId="28">#REF!</definedName>
    <definedName name="dd" localSheetId="29">#REF!</definedName>
    <definedName name="dd" localSheetId="30">#REF!</definedName>
    <definedName name="dd" localSheetId="31">#REF!</definedName>
    <definedName name="dd" localSheetId="8">#REF!</definedName>
    <definedName name="dd" localSheetId="9">#REF!</definedName>
    <definedName name="dd">#REF!</definedName>
    <definedName name="df" localSheetId="2" hidden="1">#REF!</definedName>
    <definedName name="df" localSheetId="11" hidden="1">#REF!</definedName>
    <definedName name="df" localSheetId="12" hidden="1">#REF!</definedName>
    <definedName name="df" localSheetId="16" hidden="1">#REF!</definedName>
    <definedName name="df" localSheetId="20" hidden="1">#REF!</definedName>
    <definedName name="df" localSheetId="3" hidden="1">#REF!</definedName>
    <definedName name="df" localSheetId="26" hidden="1">#REF!</definedName>
    <definedName name="df" localSheetId="28" hidden="1">#REF!</definedName>
    <definedName name="df" localSheetId="29" hidden="1">#REF!</definedName>
    <definedName name="df" localSheetId="30" hidden="1">#REF!</definedName>
    <definedName name="df" localSheetId="31" hidden="1">#REF!</definedName>
    <definedName name="df" localSheetId="8" hidden="1">#REF!</definedName>
    <definedName name="df" localSheetId="9" hidden="1">#REF!</definedName>
    <definedName name="df" hidden="1">#REF!</definedName>
    <definedName name="dg" localSheetId="2">#REF!</definedName>
    <definedName name="dg" localSheetId="11">#REF!</definedName>
    <definedName name="dg" localSheetId="12">#REF!</definedName>
    <definedName name="dg" localSheetId="16">#REF!</definedName>
    <definedName name="dg" localSheetId="20">#REF!</definedName>
    <definedName name="dg" localSheetId="3">#REF!</definedName>
    <definedName name="dg" localSheetId="26">#REF!</definedName>
    <definedName name="dg" localSheetId="28">#REF!</definedName>
    <definedName name="dg" localSheetId="29">#REF!</definedName>
    <definedName name="dg" localSheetId="30">#REF!</definedName>
    <definedName name="dg" localSheetId="31">#REF!</definedName>
    <definedName name="dg" localSheetId="8">#REF!</definedName>
    <definedName name="dg" localSheetId="9">#REF!</definedName>
    <definedName name="dg">#REF!</definedName>
    <definedName name="dien" localSheetId="2">#REF!</definedName>
    <definedName name="dien" localSheetId="11">#REF!</definedName>
    <definedName name="dien" localSheetId="12">#REF!</definedName>
    <definedName name="dien" localSheetId="16">#REF!</definedName>
    <definedName name="dien" localSheetId="20">#REF!</definedName>
    <definedName name="dien" localSheetId="3">#REF!</definedName>
    <definedName name="dien" localSheetId="26">#REF!</definedName>
    <definedName name="dien" localSheetId="28">#REF!</definedName>
    <definedName name="dien" localSheetId="29">#REF!</definedName>
    <definedName name="dien" localSheetId="30">#REF!</definedName>
    <definedName name="dien" localSheetId="31">#REF!</definedName>
    <definedName name="dien" localSheetId="8">#REF!</definedName>
    <definedName name="dien" localSheetId="9">#REF!</definedName>
    <definedName name="dien">#REF!</definedName>
    <definedName name="dn" localSheetId="2" hidden="1">{"'TDTGT (theo Dphuong)'!$A$4:$F$75"}</definedName>
    <definedName name="dn" localSheetId="11" hidden="1">{"'TDTGT (theo Dphuong)'!$A$4:$F$75"}</definedName>
    <definedName name="dn" localSheetId="12" hidden="1">{"'TDTGT (theo Dphuong)'!$A$4:$F$75"}</definedName>
    <definedName name="dn" localSheetId="16" hidden="1">{"'TDTGT (theo Dphuong)'!$A$4:$F$75"}</definedName>
    <definedName name="dn" localSheetId="3" hidden="1">{"'TDTGT (theo Dphuong)'!$A$4:$F$75"}</definedName>
    <definedName name="dn" localSheetId="26" hidden="1">{"'TDTGT (theo Dphuong)'!$A$4:$F$75"}</definedName>
    <definedName name="dn" localSheetId="28" hidden="1">{"'TDTGT (theo Dphuong)'!$A$4:$F$75"}</definedName>
    <definedName name="dn" localSheetId="29" hidden="1">{"'TDTGT (theo Dphuong)'!$A$4:$F$75"}</definedName>
    <definedName name="dn" localSheetId="30" hidden="1">{"'TDTGT (theo Dphuong)'!$A$4:$F$75"}</definedName>
    <definedName name="dn" localSheetId="31" hidden="1">{"'TDTGT (theo Dphuong)'!$A$4:$F$75"}</definedName>
    <definedName name="dn" hidden="1">{"'TDTGT (theo Dphuong)'!$A$4:$F$75"}</definedName>
    <definedName name="ffddg" localSheetId="2">#REF!</definedName>
    <definedName name="ffddg" localSheetId="11">#REF!</definedName>
    <definedName name="ffddg" localSheetId="12">#REF!</definedName>
    <definedName name="ffddg" localSheetId="16">#REF!</definedName>
    <definedName name="ffddg" localSheetId="20">#REF!</definedName>
    <definedName name="ffddg" localSheetId="3">#REF!</definedName>
    <definedName name="ffddg" localSheetId="26">#REF!</definedName>
    <definedName name="ffddg" localSheetId="30">#REF!</definedName>
    <definedName name="ffddg" localSheetId="31">#REF!</definedName>
    <definedName name="ffddg" localSheetId="8">#REF!</definedName>
    <definedName name="ffddg" localSheetId="9">#REF!</definedName>
    <definedName name="ffddg">#REF!</definedName>
    <definedName name="FP">'[1]COAT&amp;WRAP-QIOT-#3'!#REF!</definedName>
    <definedName name="h" localSheetId="2" hidden="1">{"'TDTGT (theo Dphuong)'!$A$4:$F$75"}</definedName>
    <definedName name="h" localSheetId="11" hidden="1">{"'TDTGT (theo Dphuong)'!$A$4:$F$75"}</definedName>
    <definedName name="h" localSheetId="12" hidden="1">{"'TDTGT (theo Dphuong)'!$A$4:$F$75"}</definedName>
    <definedName name="h" localSheetId="16" hidden="1">{"'TDTGT (theo Dphuong)'!$A$4:$F$75"}</definedName>
    <definedName name="h" localSheetId="3" hidden="1">{"'TDTGT (theo Dphuong)'!$A$4:$F$75"}</definedName>
    <definedName name="h" localSheetId="26" hidden="1">{"'TDTGT (theo Dphuong)'!$A$4:$F$75"}</definedName>
    <definedName name="h" localSheetId="28" hidden="1">{"'TDTGT (theo Dphuong)'!$A$4:$F$75"}</definedName>
    <definedName name="h" localSheetId="29" hidden="1">{"'TDTGT (theo Dphuong)'!$A$4:$F$75"}</definedName>
    <definedName name="h" localSheetId="30" hidden="1">{"'TDTGT (theo Dphuong)'!$A$4:$F$75"}</definedName>
    <definedName name="h" localSheetId="31" hidden="1">{"'TDTGT (theo Dphuong)'!$A$4:$F$75"}</definedName>
    <definedName name="h" hidden="1">{"'TDTGT (theo Dphuong)'!$A$4:$F$75"}</definedName>
    <definedName name="hab" localSheetId="2">#REF!</definedName>
    <definedName name="hab" localSheetId="11">#REF!</definedName>
    <definedName name="hab" localSheetId="12">#REF!</definedName>
    <definedName name="hab" localSheetId="16">#REF!</definedName>
    <definedName name="hab" localSheetId="20">#REF!</definedName>
    <definedName name="hab" localSheetId="3">#REF!</definedName>
    <definedName name="hab" localSheetId="26">#REF!</definedName>
    <definedName name="hab" localSheetId="28">#REF!</definedName>
    <definedName name="hab" localSheetId="29">#REF!</definedName>
    <definedName name="hab" localSheetId="30">#REF!</definedName>
    <definedName name="hab" localSheetId="31">#REF!</definedName>
    <definedName name="hab" localSheetId="8">#REF!</definedName>
    <definedName name="hab" localSheetId="9">#REF!</definedName>
    <definedName name="hab">#REF!</definedName>
    <definedName name="habac" localSheetId="2">#REF!</definedName>
    <definedName name="habac" localSheetId="11">#REF!</definedName>
    <definedName name="habac" localSheetId="12">#REF!</definedName>
    <definedName name="habac" localSheetId="16">#REF!</definedName>
    <definedName name="habac" localSheetId="20">#REF!</definedName>
    <definedName name="habac" localSheetId="3">#REF!</definedName>
    <definedName name="habac" localSheetId="26">#REF!</definedName>
    <definedName name="habac" localSheetId="28">#REF!</definedName>
    <definedName name="habac" localSheetId="29">#REF!</definedName>
    <definedName name="habac" localSheetId="30">#REF!</definedName>
    <definedName name="habac" localSheetId="31">#REF!</definedName>
    <definedName name="habac" localSheetId="8">#REF!</definedName>
    <definedName name="habac" localSheetId="9">#REF!</definedName>
    <definedName name="habac">#REF!</definedName>
    <definedName name="Habac1">'[3]7 THAI NGUYEN'!$A$11</definedName>
    <definedName name="hhg" localSheetId="2">#REF!</definedName>
    <definedName name="hhg" localSheetId="11">#REF!</definedName>
    <definedName name="hhg" localSheetId="12">#REF!</definedName>
    <definedName name="hhg" localSheetId="16">#REF!</definedName>
    <definedName name="hhg" localSheetId="20">#REF!</definedName>
    <definedName name="hhg" localSheetId="3">#REF!</definedName>
    <definedName name="hhg" localSheetId="26">#REF!</definedName>
    <definedName name="hhg" localSheetId="28">#REF!</definedName>
    <definedName name="hhg" localSheetId="29">#REF!</definedName>
    <definedName name="hhg" localSheetId="30">#REF!</definedName>
    <definedName name="hhg" localSheetId="31">#REF!</definedName>
    <definedName name="hhg" localSheetId="8">#REF!</definedName>
    <definedName name="hhg" localSheetId="9">#REF!</definedName>
    <definedName name="hhg">#REF!</definedName>
    <definedName name="HTML_CodePage" hidden="1">1252</definedName>
    <definedName name="HTML_Control" localSheetId="2" hidden="1">{"'TDTGT (theo Dphuong)'!$A$4:$F$75"}</definedName>
    <definedName name="HTML_Control" localSheetId="11" hidden="1">{"'TDTGT (theo Dphuong)'!$A$4:$F$75"}</definedName>
    <definedName name="HTML_Control" localSheetId="12" hidden="1">{"'TDTGT (theo Dphuong)'!$A$4:$F$75"}</definedName>
    <definedName name="HTML_Control" localSheetId="16" hidden="1">{"'TDTGT (theo Dphuong)'!$A$4:$F$75"}</definedName>
    <definedName name="HTML_Control" localSheetId="3" hidden="1">{"'TDTGT (theo Dphuong)'!$A$4:$F$75"}</definedName>
    <definedName name="HTML_Control" localSheetId="26" hidden="1">{"'TDTGT (theo Dphuong)'!$A$4:$F$75"}</definedName>
    <definedName name="HTML_Control" localSheetId="28" hidden="1">{"'TDTGT (theo Dphuong)'!$A$4:$F$75"}</definedName>
    <definedName name="HTML_Control" localSheetId="29" hidden="1">{"'TDTGT (theo Dphuong)'!$A$4:$F$75"}</definedName>
    <definedName name="HTML_Control" localSheetId="30" hidden="1">{"'TDTGT (theo Dphuong)'!$A$4:$F$75"}</definedName>
    <definedName name="HTML_Control" localSheetId="31"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i" localSheetId="2" hidden="1">{#N/A,#N/A,FALSE,"Chung"}</definedName>
    <definedName name="i" localSheetId="11" hidden="1">{#N/A,#N/A,FALSE,"Chung"}</definedName>
    <definedName name="i" localSheetId="12" hidden="1">{#N/A,#N/A,FALSE,"Chung"}</definedName>
    <definedName name="i" localSheetId="16" hidden="1">{#N/A,#N/A,FALSE,"Chung"}</definedName>
    <definedName name="i" localSheetId="3" hidden="1">{#N/A,#N/A,FALSE,"Chung"}</definedName>
    <definedName name="i" localSheetId="26" hidden="1">{#N/A,#N/A,FALSE,"Chung"}</definedName>
    <definedName name="i" localSheetId="28" hidden="1">{#N/A,#N/A,FALSE,"Chung"}</definedName>
    <definedName name="i" localSheetId="29" hidden="1">{#N/A,#N/A,FALSE,"Chung"}</definedName>
    <definedName name="i" localSheetId="30" hidden="1">{#N/A,#N/A,FALSE,"Chung"}</definedName>
    <definedName name="i" localSheetId="31" hidden="1">{#N/A,#N/A,FALSE,"Chung"}</definedName>
    <definedName name="i" hidden="1">{#N/A,#N/A,FALSE,"Chung"}</definedName>
    <definedName name="IO">'[1]COAT&amp;WRAP-QIOT-#3'!#REF!</definedName>
    <definedName name="kjh" localSheetId="2" hidden="1">{#N/A,#N/A,FALSE,"Chung"}</definedName>
    <definedName name="kjh" localSheetId="11" hidden="1">{#N/A,#N/A,FALSE,"Chung"}</definedName>
    <definedName name="kjh" localSheetId="12" hidden="1">{#N/A,#N/A,FALSE,"Chung"}</definedName>
    <definedName name="kjh" localSheetId="16" hidden="1">{#N/A,#N/A,FALSE,"Chung"}</definedName>
    <definedName name="kjh" localSheetId="3" hidden="1">{#N/A,#N/A,FALSE,"Chung"}</definedName>
    <definedName name="kjh" localSheetId="26" hidden="1">{#N/A,#N/A,FALSE,"Chung"}</definedName>
    <definedName name="kjh" localSheetId="28" hidden="1">{#N/A,#N/A,FALSE,"Chung"}</definedName>
    <definedName name="kjh" localSheetId="29" hidden="1">{#N/A,#N/A,FALSE,"Chung"}</definedName>
    <definedName name="kjh" localSheetId="30" hidden="1">{#N/A,#N/A,FALSE,"Chung"}</definedName>
    <definedName name="kjh" localSheetId="31" hidden="1">{#N/A,#N/A,FALSE,"Chung"}</definedName>
    <definedName name="kjh" hidden="1">{#N/A,#N/A,FALSE,"Chung"}</definedName>
    <definedName name="kjhjfhdjkfndfndf" localSheetId="2">#REF!</definedName>
    <definedName name="kjhjfhdjkfndfndf" localSheetId="11">#REF!</definedName>
    <definedName name="kjhjfhdjkfndfndf" localSheetId="12">#REF!</definedName>
    <definedName name="kjhjfhdjkfndfndf" localSheetId="16">#REF!</definedName>
    <definedName name="kjhjfhdjkfndfndf" localSheetId="20">#REF!</definedName>
    <definedName name="kjhjfhdjkfndfndf" localSheetId="3">#REF!</definedName>
    <definedName name="kjhjfhdjkfndfndf" localSheetId="26">#REF!</definedName>
    <definedName name="kjhjfhdjkfndfndf" localSheetId="28">#REF!</definedName>
    <definedName name="kjhjfhdjkfndfndf" localSheetId="29">#REF!</definedName>
    <definedName name="kjhjfhdjkfndfndf" localSheetId="30">#REF!</definedName>
    <definedName name="kjhjfhdjkfndfndf" localSheetId="31">#REF!</definedName>
    <definedName name="kjhjfhdjkfndfndf" localSheetId="8">#REF!</definedName>
    <definedName name="kjhjfhdjkfndfndf" localSheetId="9">#REF!</definedName>
    <definedName name="kjhjfhdjkfndfndf">#REF!</definedName>
    <definedName name="m" localSheetId="2" hidden="1">{"'TDTGT (theo Dphuong)'!$A$4:$F$75"}</definedName>
    <definedName name="m" localSheetId="11" hidden="1">{"'TDTGT (theo Dphuong)'!$A$4:$F$75"}</definedName>
    <definedName name="m" localSheetId="12" hidden="1">{"'TDTGT (theo Dphuong)'!$A$4:$F$75"}</definedName>
    <definedName name="m" localSheetId="16" hidden="1">{"'TDTGT (theo Dphuong)'!$A$4:$F$75"}</definedName>
    <definedName name="m" localSheetId="3" hidden="1">{"'TDTGT (theo Dphuong)'!$A$4:$F$75"}</definedName>
    <definedName name="m" localSheetId="26" hidden="1">{"'TDTGT (theo Dphuong)'!$A$4:$F$75"}</definedName>
    <definedName name="m" localSheetId="28" hidden="1">{"'TDTGT (theo Dphuong)'!$A$4:$F$75"}</definedName>
    <definedName name="m" localSheetId="29" hidden="1">{"'TDTGT (theo Dphuong)'!$A$4:$F$75"}</definedName>
    <definedName name="m" localSheetId="30" hidden="1">{"'TDTGT (theo Dphuong)'!$A$4:$F$75"}</definedName>
    <definedName name="m" localSheetId="31" hidden="1">{"'TDTGT (theo Dphuong)'!$A$4:$F$75"}</definedName>
    <definedName name="m" hidden="1">{"'TDTGT (theo Dphuong)'!$A$4:$F$75"}</definedName>
    <definedName name="MAT">'[1]COAT&amp;WRAP-QIOT-#3'!#REF!</definedName>
    <definedName name="mc" localSheetId="2">#REF!</definedName>
    <definedName name="mc" localSheetId="11">#REF!</definedName>
    <definedName name="mc" localSheetId="12">#REF!</definedName>
    <definedName name="mc" localSheetId="16">#REF!</definedName>
    <definedName name="mc" localSheetId="20">#REF!</definedName>
    <definedName name="mc" localSheetId="3">#REF!</definedName>
    <definedName name="mc" localSheetId="26">#REF!</definedName>
    <definedName name="mc" localSheetId="28">#REF!</definedName>
    <definedName name="mc" localSheetId="29">#REF!</definedName>
    <definedName name="mc" localSheetId="30">#REF!</definedName>
    <definedName name="mc" localSheetId="31">#REF!</definedName>
    <definedName name="mc" localSheetId="8">#REF!</definedName>
    <definedName name="mc" localSheetId="9">#REF!</definedName>
    <definedName name="mc">#REF!</definedName>
    <definedName name="MF">'[1]COAT&amp;WRAP-QIOT-#3'!#REF!</definedName>
    <definedName name="mnh">'[4]2.74'!#REF!</definedName>
    <definedName name="n">'[4]2.74'!#REF!</definedName>
    <definedName name="nhan" localSheetId="2">#REF!</definedName>
    <definedName name="nhan" localSheetId="11">#REF!</definedName>
    <definedName name="nhan" localSheetId="12">#REF!</definedName>
    <definedName name="nhan" localSheetId="16">#REF!</definedName>
    <definedName name="nhan" localSheetId="20">#REF!</definedName>
    <definedName name="nhan" localSheetId="3">#REF!</definedName>
    <definedName name="nhan" localSheetId="26">#REF!</definedName>
    <definedName name="nhan" localSheetId="28">#REF!</definedName>
    <definedName name="nhan" localSheetId="29">#REF!</definedName>
    <definedName name="nhan" localSheetId="30">#REF!</definedName>
    <definedName name="nhan" localSheetId="31">#REF!</definedName>
    <definedName name="nhan" localSheetId="8">#REF!</definedName>
    <definedName name="nhan" localSheetId="9">#REF!</definedName>
    <definedName name="nhan">#REF!</definedName>
    <definedName name="Nhan_xet_cua_dai">"Picture 1"</definedName>
    <definedName name="nuoc" localSheetId="2">#REF!</definedName>
    <definedName name="nuoc" localSheetId="11">#REF!</definedName>
    <definedName name="nuoc" localSheetId="12">#REF!</definedName>
    <definedName name="nuoc" localSheetId="16">#REF!</definedName>
    <definedName name="nuoc" localSheetId="20">#REF!</definedName>
    <definedName name="nuoc" localSheetId="3">#REF!</definedName>
    <definedName name="nuoc" localSheetId="26">#REF!</definedName>
    <definedName name="nuoc" localSheetId="30">#REF!</definedName>
    <definedName name="nuoc" localSheetId="31">#REF!</definedName>
    <definedName name="nuoc" localSheetId="8">#REF!</definedName>
    <definedName name="nuoc" localSheetId="9">#REF!</definedName>
    <definedName name="nuoc">#REF!</definedName>
    <definedName name="oanh" localSheetId="2" hidden="1">{#N/A,#N/A,FALSE,"Chung"}</definedName>
    <definedName name="oanh" localSheetId="11" hidden="1">{#N/A,#N/A,FALSE,"Chung"}</definedName>
    <definedName name="oanh" localSheetId="12" hidden="1">{#N/A,#N/A,FALSE,"Chung"}</definedName>
    <definedName name="oanh" localSheetId="16" hidden="1">{#N/A,#N/A,FALSE,"Chung"}</definedName>
    <definedName name="oanh" localSheetId="3" hidden="1">{#N/A,#N/A,FALSE,"Chung"}</definedName>
    <definedName name="oanh" localSheetId="26" hidden="1">{#N/A,#N/A,FALSE,"Chung"}</definedName>
    <definedName name="oanh" localSheetId="28" hidden="1">{#N/A,#N/A,FALSE,"Chung"}</definedName>
    <definedName name="oanh" localSheetId="29" hidden="1">{#N/A,#N/A,FALSE,"Chung"}</definedName>
    <definedName name="oanh" localSheetId="30" hidden="1">{#N/A,#N/A,FALSE,"Chung"}</definedName>
    <definedName name="oanh" localSheetId="31" hidden="1">{#N/A,#N/A,FALSE,"Chung"}</definedName>
    <definedName name="oanh" hidden="1">{#N/A,#N/A,FALSE,"Chung"}</definedName>
    <definedName name="P">'[1]PNT-QUOT-#3'!#REF!</definedName>
    <definedName name="PEJM">'[1]COAT&amp;WRAP-QIOT-#3'!#REF!</definedName>
    <definedName name="PF">'[1]PNT-QUOT-#3'!#REF!</definedName>
    <definedName name="PM">[5]IBASE!$AH$16:$AV$110</definedName>
    <definedName name="_xlnm.Print_Area" localSheetId="11">'10.ton kho'!$A$1:$E$24</definedName>
    <definedName name="_xlnm.Print_Area" localSheetId="12">'11.tieu thu'!$A$1:$F$24</definedName>
    <definedName name="_xlnm.Print_Area" localSheetId="3">'2.Nong nghiep'!$A$3:$H$45</definedName>
    <definedName name="_xlnm.Print_Area" localSheetId="1">'Tổng quan'!$A$1:$L$65</definedName>
    <definedName name="Print_Area_MI">[6]ESTI.!$A$1:$U$52</definedName>
    <definedName name="_xlnm.Print_Titles" localSheetId="7">'6.IIPthang'!#REF!</definedName>
    <definedName name="_xlnm.Print_Titles" localSheetId="8">'7.IIPquy'!$4:$7</definedName>
    <definedName name="_xlnm.Print_Titles">'[7]TiÕn ®é thùc hiÖn KC'!#REF!</definedName>
    <definedName name="pt" localSheetId="2">#REF!</definedName>
    <definedName name="pt" localSheetId="11">#REF!</definedName>
    <definedName name="pt" localSheetId="12">#REF!</definedName>
    <definedName name="pt" localSheetId="16">#REF!</definedName>
    <definedName name="pt" localSheetId="20">#REF!</definedName>
    <definedName name="pt" localSheetId="3">#REF!</definedName>
    <definedName name="pt" localSheetId="26">#REF!</definedName>
    <definedName name="pt" localSheetId="28">#REF!</definedName>
    <definedName name="pt" localSheetId="29">#REF!</definedName>
    <definedName name="pt" localSheetId="30">#REF!</definedName>
    <definedName name="pt" localSheetId="31">#REF!</definedName>
    <definedName name="pt" localSheetId="8">#REF!</definedName>
    <definedName name="pt" localSheetId="9">#REF!</definedName>
    <definedName name="pt">#REF!</definedName>
    <definedName name="ptr" localSheetId="2">#REF!</definedName>
    <definedName name="ptr" localSheetId="11">#REF!</definedName>
    <definedName name="ptr" localSheetId="12">#REF!</definedName>
    <definedName name="ptr" localSheetId="16">#REF!</definedName>
    <definedName name="ptr" localSheetId="20">#REF!</definedName>
    <definedName name="ptr" localSheetId="3">#REF!</definedName>
    <definedName name="ptr" localSheetId="26">#REF!</definedName>
    <definedName name="ptr" localSheetId="28">#REF!</definedName>
    <definedName name="ptr" localSheetId="29">#REF!</definedName>
    <definedName name="ptr" localSheetId="30">#REF!</definedName>
    <definedName name="ptr" localSheetId="31">#REF!</definedName>
    <definedName name="ptr" localSheetId="8">#REF!</definedName>
    <definedName name="ptr" localSheetId="9">#REF!</definedName>
    <definedName name="ptr">#REF!</definedName>
    <definedName name="ptvt">'[8]ma-pt'!$A$6:$IV$228</definedName>
    <definedName name="qưeqwrqw" localSheetId="2" hidden="1">{#N/A,#N/A,FALSE,"Chung"}</definedName>
    <definedName name="qưeqwrqw" localSheetId="11" hidden="1">{#N/A,#N/A,FALSE,"Chung"}</definedName>
    <definedName name="qưeqwrqw" localSheetId="12" hidden="1">{#N/A,#N/A,FALSE,"Chung"}</definedName>
    <definedName name="qưeqwrqw" localSheetId="16" hidden="1">{#N/A,#N/A,FALSE,"Chung"}</definedName>
    <definedName name="qưeqwrqw" localSheetId="3" hidden="1">{#N/A,#N/A,FALSE,"Chung"}</definedName>
    <definedName name="qưeqwrqw" localSheetId="26" hidden="1">{#N/A,#N/A,FALSE,"Chung"}</definedName>
    <definedName name="qưeqwrqw" localSheetId="28" hidden="1">{#N/A,#N/A,FALSE,"Chung"}</definedName>
    <definedName name="qưeqwrqw" localSheetId="29" hidden="1">{#N/A,#N/A,FALSE,"Chung"}</definedName>
    <definedName name="qưeqwrqw" localSheetId="30" hidden="1">{#N/A,#N/A,FALSE,"Chung"}</definedName>
    <definedName name="qưeqwrqw" localSheetId="31" hidden="1">{#N/A,#N/A,FALSE,"Chung"}</definedName>
    <definedName name="qưeqwrqw" hidden="1">{#N/A,#N/A,FALSE,"Chung"}</definedName>
    <definedName name="RT">'[1]COAT&amp;WRAP-QIOT-#3'!#REF!</definedName>
    <definedName name="SB">[5]IBASE!$AH$7:$AL$14</definedName>
    <definedName name="SORT" localSheetId="2">#REF!</definedName>
    <definedName name="SORT" localSheetId="11">#REF!</definedName>
    <definedName name="SORT" localSheetId="12">#REF!</definedName>
    <definedName name="SORT" localSheetId="16">#REF!</definedName>
    <definedName name="SORT" localSheetId="20">#REF!</definedName>
    <definedName name="SORT" localSheetId="3">#REF!</definedName>
    <definedName name="SORT" localSheetId="26">#REF!</definedName>
    <definedName name="SORT" localSheetId="28">#REF!</definedName>
    <definedName name="SORT" localSheetId="29">#REF!</definedName>
    <definedName name="SORT" localSheetId="30">#REF!</definedName>
    <definedName name="SORT" localSheetId="31">#REF!</definedName>
    <definedName name="SORT" localSheetId="8">#REF!</definedName>
    <definedName name="SORT" localSheetId="9">#REF!</definedName>
    <definedName name="SORT">#REF!</definedName>
    <definedName name="SORT_AREA">'[6]DI-ESTI'!$A$8:$R$489</definedName>
    <definedName name="SP">'[1]PNT-QUOT-#3'!#REF!</definedName>
    <definedName name="sss" localSheetId="2">#REF!</definedName>
    <definedName name="sss" localSheetId="11">#REF!</definedName>
    <definedName name="sss" localSheetId="12">#REF!</definedName>
    <definedName name="sss" localSheetId="16">#REF!</definedName>
    <definedName name="sss" localSheetId="20">#REF!</definedName>
    <definedName name="sss" localSheetId="3">#REF!</definedName>
    <definedName name="sss" localSheetId="26">#REF!</definedName>
    <definedName name="sss" localSheetId="28">#REF!</definedName>
    <definedName name="sss" localSheetId="29">#REF!</definedName>
    <definedName name="sss" localSheetId="30">#REF!</definedName>
    <definedName name="sss" localSheetId="31">#REF!</definedName>
    <definedName name="sss" localSheetId="8">#REF!</definedName>
    <definedName name="sss" localSheetId="9">#REF!</definedName>
    <definedName name="sss">#REF!</definedName>
    <definedName name="TBA" localSheetId="2">#REF!</definedName>
    <definedName name="TBA" localSheetId="11">#REF!</definedName>
    <definedName name="TBA" localSheetId="12">#REF!</definedName>
    <definedName name="TBA" localSheetId="16">#REF!</definedName>
    <definedName name="TBA" localSheetId="20">#REF!</definedName>
    <definedName name="TBA" localSheetId="3">#REF!</definedName>
    <definedName name="TBA" localSheetId="26">#REF!</definedName>
    <definedName name="TBA" localSheetId="28">#REF!</definedName>
    <definedName name="TBA" localSheetId="29">#REF!</definedName>
    <definedName name="TBA" localSheetId="30">#REF!</definedName>
    <definedName name="TBA" localSheetId="31">#REF!</definedName>
    <definedName name="TBA" localSheetId="8">#REF!</definedName>
    <definedName name="TBA" localSheetId="9">#REF!</definedName>
    <definedName name="TBA">#REF!</definedName>
    <definedName name="td" localSheetId="2">#REF!</definedName>
    <definedName name="td" localSheetId="11">#REF!</definedName>
    <definedName name="td" localSheetId="12">#REF!</definedName>
    <definedName name="td" localSheetId="16">#REF!</definedName>
    <definedName name="td" localSheetId="20">#REF!</definedName>
    <definedName name="td" localSheetId="3">#REF!</definedName>
    <definedName name="td" localSheetId="26">#REF!</definedName>
    <definedName name="td" localSheetId="28">#REF!</definedName>
    <definedName name="td" localSheetId="29">#REF!</definedName>
    <definedName name="td" localSheetId="30">#REF!</definedName>
    <definedName name="td" localSheetId="31">#REF!</definedName>
    <definedName name="td" localSheetId="8">#REF!</definedName>
    <definedName name="td" localSheetId="9">#REF!</definedName>
    <definedName name="td">#REF!</definedName>
    <definedName name="th_bl" localSheetId="2">#REF!</definedName>
    <definedName name="th_bl" localSheetId="11">#REF!</definedName>
    <definedName name="th_bl" localSheetId="12">#REF!</definedName>
    <definedName name="th_bl" localSheetId="16">#REF!</definedName>
    <definedName name="th_bl" localSheetId="20">#REF!</definedName>
    <definedName name="th_bl" localSheetId="3">#REF!</definedName>
    <definedName name="th_bl" localSheetId="26">#REF!</definedName>
    <definedName name="th_bl" localSheetId="28">#REF!</definedName>
    <definedName name="th_bl" localSheetId="29">#REF!</definedName>
    <definedName name="th_bl" localSheetId="30">#REF!</definedName>
    <definedName name="th_bl" localSheetId="31">#REF!</definedName>
    <definedName name="th_bl" localSheetId="8">#REF!</definedName>
    <definedName name="th_bl" localSheetId="9">#REF!</definedName>
    <definedName name="th_bl">#REF!</definedName>
    <definedName name="thanh" localSheetId="2" hidden="1">{"'TDTGT (theo Dphuong)'!$A$4:$F$75"}</definedName>
    <definedName name="thanh" localSheetId="11" hidden="1">{"'TDTGT (theo Dphuong)'!$A$4:$F$75"}</definedName>
    <definedName name="thanh" localSheetId="12" hidden="1">{"'TDTGT (theo Dphuong)'!$A$4:$F$75"}</definedName>
    <definedName name="thanh" localSheetId="16" hidden="1">{"'TDTGT (theo Dphuong)'!$A$4:$F$75"}</definedName>
    <definedName name="thanh" localSheetId="3" hidden="1">{"'TDTGT (theo Dphuong)'!$A$4:$F$75"}</definedName>
    <definedName name="thanh" localSheetId="26" hidden="1">{"'TDTGT (theo Dphuong)'!$A$4:$F$75"}</definedName>
    <definedName name="thanh" localSheetId="28" hidden="1">{"'TDTGT (theo Dphuong)'!$A$4:$F$75"}</definedName>
    <definedName name="thanh" localSheetId="29" hidden="1">{"'TDTGT (theo Dphuong)'!$A$4:$F$75"}</definedName>
    <definedName name="thanh" localSheetId="30" hidden="1">{"'TDTGT (theo Dphuong)'!$A$4:$F$75"}</definedName>
    <definedName name="thanh" localSheetId="31" hidden="1">{"'TDTGT (theo Dphuong)'!$A$4:$F$75"}</definedName>
    <definedName name="thanh" hidden="1">{"'TDTGT (theo Dphuong)'!$A$4:$F$75"}</definedName>
    <definedName name="THK">'[1]COAT&amp;WRAP-QIOT-#3'!#REF!</definedName>
    <definedName name="Tnghiep" localSheetId="2" hidden="1">{"'TDTGT (theo Dphuong)'!$A$4:$F$75"}</definedName>
    <definedName name="Tnghiep" localSheetId="11" hidden="1">{"'TDTGT (theo Dphuong)'!$A$4:$F$75"}</definedName>
    <definedName name="Tnghiep" localSheetId="12" hidden="1">{"'TDTGT (theo Dphuong)'!$A$4:$F$75"}</definedName>
    <definedName name="Tnghiep" localSheetId="16" hidden="1">{"'TDTGT (theo Dphuong)'!$A$4:$F$75"}</definedName>
    <definedName name="Tnghiep" localSheetId="3" hidden="1">{"'TDTGT (theo Dphuong)'!$A$4:$F$75"}</definedName>
    <definedName name="Tnghiep" localSheetId="26" hidden="1">{"'TDTGT (theo Dphuong)'!$A$4:$F$75"}</definedName>
    <definedName name="Tnghiep" localSheetId="28" hidden="1">{"'TDTGT (theo Dphuong)'!$A$4:$F$75"}</definedName>
    <definedName name="Tnghiep" localSheetId="29" hidden="1">{"'TDTGT (theo Dphuong)'!$A$4:$F$75"}</definedName>
    <definedName name="Tnghiep" localSheetId="30" hidden="1">{"'TDTGT (theo Dphuong)'!$A$4:$F$75"}</definedName>
    <definedName name="Tnghiep" localSheetId="31" hidden="1">{"'TDTGT (theo Dphuong)'!$A$4:$F$75"}</definedName>
    <definedName name="Tnghiep" hidden="1">{"'TDTGT (theo Dphuong)'!$A$4:$F$75"}</definedName>
    <definedName name="ttt" localSheetId="2">#REF!</definedName>
    <definedName name="ttt" localSheetId="11">#REF!</definedName>
    <definedName name="ttt" localSheetId="12">#REF!</definedName>
    <definedName name="ttt" localSheetId="16">#REF!</definedName>
    <definedName name="ttt" localSheetId="20">#REF!</definedName>
    <definedName name="ttt" localSheetId="3">#REF!</definedName>
    <definedName name="ttt" localSheetId="26">#REF!</definedName>
    <definedName name="ttt" localSheetId="30">#REF!</definedName>
    <definedName name="ttt" localSheetId="31">#REF!</definedName>
    <definedName name="ttt" localSheetId="8">#REF!</definedName>
    <definedName name="ttt" localSheetId="9">#REF!</definedName>
    <definedName name="ttt">#REF!</definedName>
    <definedName name="vfff" localSheetId="2">#REF!</definedName>
    <definedName name="vfff" localSheetId="11">#REF!</definedName>
    <definedName name="vfff" localSheetId="12">#REF!</definedName>
    <definedName name="vfff" localSheetId="16">#REF!</definedName>
    <definedName name="vfff" localSheetId="20">#REF!</definedName>
    <definedName name="vfff" localSheetId="3">#REF!</definedName>
    <definedName name="vfff" localSheetId="26">#REF!</definedName>
    <definedName name="vfff" localSheetId="28">#REF!</definedName>
    <definedName name="vfff" localSheetId="29">#REF!</definedName>
    <definedName name="vfff" localSheetId="30">#REF!</definedName>
    <definedName name="vfff" localSheetId="31">#REF!</definedName>
    <definedName name="vfff" localSheetId="8">#REF!</definedName>
    <definedName name="vfff" localSheetId="9">#REF!</definedName>
    <definedName name="vfff">#REF!</definedName>
    <definedName name="vv" localSheetId="2" hidden="1">{"'TDTGT (theo Dphuong)'!$A$4:$F$75"}</definedName>
    <definedName name="vv" localSheetId="11" hidden="1">{"'TDTGT (theo Dphuong)'!$A$4:$F$75"}</definedName>
    <definedName name="vv" localSheetId="12" hidden="1">{"'TDTGT (theo Dphuong)'!$A$4:$F$75"}</definedName>
    <definedName name="vv" localSheetId="16" hidden="1">{"'TDTGT (theo Dphuong)'!$A$4:$F$75"}</definedName>
    <definedName name="vv" localSheetId="3" hidden="1">{"'TDTGT (theo Dphuong)'!$A$4:$F$75"}</definedName>
    <definedName name="vv" localSheetId="26" hidden="1">{"'TDTGT (theo Dphuong)'!$A$4:$F$75"}</definedName>
    <definedName name="vv" localSheetId="28" hidden="1">{"'TDTGT (theo Dphuong)'!$A$4:$F$75"}</definedName>
    <definedName name="vv" localSheetId="29" hidden="1">{"'TDTGT (theo Dphuong)'!$A$4:$F$75"}</definedName>
    <definedName name="vv" localSheetId="30" hidden="1">{"'TDTGT (theo Dphuong)'!$A$4:$F$75"}</definedName>
    <definedName name="vv" localSheetId="31" hidden="1">{"'TDTGT (theo Dphuong)'!$A$4:$F$75"}</definedName>
    <definedName name="vv" hidden="1">{"'TDTGT (theo Dphuong)'!$A$4:$F$75"}</definedName>
    <definedName name="wrn.thu." localSheetId="2" hidden="1">{#N/A,#N/A,FALSE,"Chung"}</definedName>
    <definedName name="wrn.thu." localSheetId="11" hidden="1">{#N/A,#N/A,FALSE,"Chung"}</definedName>
    <definedName name="wrn.thu." localSheetId="12" hidden="1">{#N/A,#N/A,FALSE,"Chung"}</definedName>
    <definedName name="wrn.thu." localSheetId="16" hidden="1">{#N/A,#N/A,FALSE,"Chung"}</definedName>
    <definedName name="wrn.thu." localSheetId="3" hidden="1">{#N/A,#N/A,FALSE,"Chung"}</definedName>
    <definedName name="wrn.thu." localSheetId="26" hidden="1">{#N/A,#N/A,FALSE,"Chung"}</definedName>
    <definedName name="wrn.thu." localSheetId="28" hidden="1">{#N/A,#N/A,FALSE,"Chung"}</definedName>
    <definedName name="wrn.thu." localSheetId="29" hidden="1">{#N/A,#N/A,FALSE,"Chung"}</definedName>
    <definedName name="wrn.thu." localSheetId="30" hidden="1">{#N/A,#N/A,FALSE,"Chung"}</definedName>
    <definedName name="wrn.thu." localSheetId="31" hidden="1">{#N/A,#N/A,FALSE,"Chung"}</definedName>
    <definedName name="wrn.thu." hidden="1">{#N/A,#N/A,FALSE,"Chung"}</definedName>
    <definedName name="xd">'[9]7 THAI NGUYEN'!$A$11</definedName>
    <definedName name="ZYX" localSheetId="2">#REF!</definedName>
    <definedName name="ZYX" localSheetId="11">#REF!</definedName>
    <definedName name="ZYX" localSheetId="12">#REF!</definedName>
    <definedName name="ZYX" localSheetId="16">#REF!</definedName>
    <definedName name="ZYX" localSheetId="20">#REF!</definedName>
    <definedName name="ZYX" localSheetId="3">#REF!</definedName>
    <definedName name="ZYX" localSheetId="26">#REF!</definedName>
    <definedName name="ZYX" localSheetId="28">#REF!</definedName>
    <definedName name="ZYX" localSheetId="29">#REF!</definedName>
    <definedName name="ZYX" localSheetId="30">#REF!</definedName>
    <definedName name="ZYX" localSheetId="31">#REF!</definedName>
    <definedName name="ZYX" localSheetId="8">#REF!</definedName>
    <definedName name="ZYX" localSheetId="9">#REF!</definedName>
    <definedName name="ZYX">#REF!</definedName>
    <definedName name="ZZZ" localSheetId="2">#REF!</definedName>
    <definedName name="ZZZ" localSheetId="11">#REF!</definedName>
    <definedName name="ZZZ" localSheetId="12">#REF!</definedName>
    <definedName name="ZZZ" localSheetId="16">#REF!</definedName>
    <definedName name="ZZZ" localSheetId="20">#REF!</definedName>
    <definedName name="ZZZ" localSheetId="3">#REF!</definedName>
    <definedName name="ZZZ" localSheetId="26">#REF!</definedName>
    <definedName name="ZZZ" localSheetId="28">#REF!</definedName>
    <definedName name="ZZZ" localSheetId="29">#REF!</definedName>
    <definedName name="ZZZ" localSheetId="30">#REF!</definedName>
    <definedName name="ZZZ" localSheetId="31">#REF!</definedName>
    <definedName name="ZZZ" localSheetId="8">#REF!</definedName>
    <definedName name="ZZZ" localSheetId="9">#REF!</definedName>
    <definedName name="ZZZ">#REF!</definedName>
  </definedNames>
  <calcPr calcId="191029"/>
</workbook>
</file>

<file path=xl/calcChain.xml><?xml version="1.0" encoding="utf-8"?>
<calcChain xmlns="http://schemas.openxmlformats.org/spreadsheetml/2006/main">
  <c r="K41" i="91" l="1"/>
  <c r="K40" i="91"/>
  <c r="K39" i="91"/>
  <c r="K38" i="91"/>
  <c r="L41" i="91"/>
  <c r="L40" i="91"/>
  <c r="L39" i="91"/>
  <c r="L38" i="91"/>
  <c r="L65" i="91" l="1"/>
  <c r="K65" i="91"/>
  <c r="J65" i="91"/>
  <c r="L64" i="91"/>
  <c r="H64" i="91"/>
  <c r="G64" i="91"/>
  <c r="F64" i="91"/>
  <c r="E64" i="91"/>
  <c r="D64" i="91"/>
  <c r="L63" i="91"/>
  <c r="H63" i="91"/>
  <c r="G63" i="91"/>
  <c r="F63" i="91"/>
  <c r="E63" i="91"/>
  <c r="D63" i="91"/>
  <c r="G62" i="91"/>
  <c r="L58" i="91"/>
  <c r="L57" i="91"/>
  <c r="H57" i="91"/>
  <c r="H58" i="91"/>
  <c r="L56" i="91"/>
  <c r="H55" i="91"/>
  <c r="H52" i="91"/>
  <c r="L55" i="91"/>
  <c r="L53" i="91"/>
  <c r="L52" i="91"/>
  <c r="L49" i="91"/>
  <c r="L48" i="91"/>
  <c r="L47" i="91"/>
  <c r="L46" i="91"/>
  <c r="H41" i="91" l="1"/>
  <c r="H40" i="91"/>
  <c r="H39" i="91"/>
  <c r="H38" i="91"/>
  <c r="G41" i="91"/>
  <c r="G40" i="91"/>
  <c r="G39" i="91"/>
  <c r="G38" i="91"/>
  <c r="F41" i="91"/>
  <c r="F40" i="91"/>
  <c r="F39" i="91"/>
  <c r="F38" i="91"/>
  <c r="J32" i="91" l="1"/>
  <c r="H32" i="91"/>
  <c r="G32" i="91"/>
  <c r="F32" i="91"/>
  <c r="L32" i="91"/>
  <c r="K32" i="91"/>
  <c r="L27" i="91"/>
  <c r="L28" i="91"/>
  <c r="L29" i="91"/>
  <c r="L30" i="91"/>
  <c r="L31" i="91"/>
  <c r="L26" i="91"/>
  <c r="K28" i="91"/>
  <c r="K29" i="91"/>
  <c r="K30" i="91"/>
  <c r="K31" i="91"/>
  <c r="K27" i="91"/>
  <c r="K26" i="91"/>
  <c r="J27" i="91"/>
  <c r="J28" i="91"/>
  <c r="J29" i="91"/>
  <c r="J30" i="91"/>
  <c r="J31" i="91"/>
  <c r="J26" i="91"/>
  <c r="H31" i="91"/>
  <c r="H30" i="91"/>
  <c r="H29" i="91"/>
  <c r="H28" i="91"/>
  <c r="H27" i="91"/>
  <c r="H26" i="91"/>
  <c r="G31" i="91"/>
  <c r="G30" i="91"/>
  <c r="G29" i="91"/>
  <c r="G28" i="91"/>
  <c r="G27" i="91"/>
  <c r="F31" i="91"/>
  <c r="F30" i="91"/>
  <c r="F29" i="91"/>
  <c r="F28" i="91"/>
  <c r="F27" i="91"/>
  <c r="F26" i="91"/>
  <c r="G26" i="91"/>
  <c r="L25" i="91"/>
  <c r="K25" i="91"/>
  <c r="J25" i="91"/>
  <c r="K24" i="91"/>
  <c r="J24" i="91"/>
  <c r="F25" i="91"/>
  <c r="F24" i="91"/>
  <c r="F23" i="91"/>
  <c r="F22" i="91"/>
  <c r="F21" i="91"/>
  <c r="F20" i="91"/>
  <c r="F19" i="91"/>
  <c r="L23" i="91"/>
  <c r="L22" i="91"/>
  <c r="L21" i="91"/>
  <c r="L20" i="91"/>
  <c r="L19" i="91"/>
  <c r="K23" i="91"/>
  <c r="K22" i="91"/>
  <c r="K21" i="91"/>
  <c r="K20" i="91"/>
  <c r="K19" i="91"/>
  <c r="J23" i="91"/>
  <c r="J22" i="91"/>
  <c r="J21" i="91"/>
  <c r="J20" i="91"/>
  <c r="J19" i="91"/>
  <c r="D8" i="87"/>
  <c r="D9" i="87"/>
  <c r="D10" i="87"/>
  <c r="D11" i="87"/>
  <c r="D12" i="87"/>
  <c r="D13" i="87"/>
  <c r="D14" i="87"/>
  <c r="D15" i="87"/>
  <c r="D16" i="87"/>
  <c r="D17" i="87"/>
  <c r="D18" i="87"/>
  <c r="D19" i="87"/>
  <c r="D20" i="87"/>
  <c r="D21" i="87"/>
  <c r="D22" i="87"/>
  <c r="D23" i="87"/>
  <c r="D24" i="87"/>
  <c r="D25" i="87"/>
  <c r="D26" i="87"/>
  <c r="D27" i="87"/>
  <c r="D28" i="87"/>
  <c r="D7" i="87"/>
  <c r="E21" i="92" l="1"/>
  <c r="D21" i="92"/>
  <c r="C21" i="92"/>
  <c r="E20" i="92"/>
  <c r="D20" i="92"/>
  <c r="C20" i="92"/>
  <c r="E19" i="92"/>
  <c r="D19" i="92"/>
  <c r="C19" i="92"/>
  <c r="E18" i="92"/>
  <c r="D18" i="92"/>
  <c r="C18" i="92"/>
  <c r="E17" i="92"/>
  <c r="D17" i="92"/>
  <c r="C17" i="92"/>
  <c r="C9" i="71" l="1"/>
  <c r="D9" i="71"/>
  <c r="C10" i="71"/>
  <c r="D10" i="71"/>
  <c r="C11" i="71"/>
  <c r="D11" i="71"/>
  <c r="C12" i="71"/>
  <c r="D12" i="71"/>
  <c r="B10" i="71"/>
  <c r="B11" i="71"/>
  <c r="B12" i="71"/>
  <c r="B9" i="71"/>
  <c r="L62" i="91"/>
  <c r="L61" i="91"/>
  <c r="L60" i="91"/>
  <c r="G61" i="91"/>
  <c r="G60" i="91"/>
  <c r="L11" i="91" l="1"/>
  <c r="L10" i="91"/>
  <c r="L9" i="91"/>
  <c r="L8" i="91"/>
  <c r="L7" i="91"/>
  <c r="L6" i="91"/>
  <c r="H11" i="91"/>
  <c r="H10" i="91"/>
  <c r="H8" i="91"/>
  <c r="H9" i="91"/>
  <c r="H7" i="91"/>
  <c r="F9" i="67"/>
  <c r="H6" i="91" s="1"/>
  <c r="C9" i="67"/>
  <c r="D15" i="67" s="1"/>
  <c r="G15" i="62"/>
  <c r="H15" i="62"/>
  <c r="G15" i="91"/>
  <c r="H17" i="91"/>
  <c r="H16" i="91"/>
  <c r="G16" i="91"/>
  <c r="E16" i="91"/>
  <c r="D16" i="91"/>
  <c r="L15" i="91"/>
  <c r="H15" i="91"/>
  <c r="E15" i="91"/>
  <c r="L14" i="91"/>
  <c r="E14" i="91"/>
  <c r="H14" i="91"/>
  <c r="G14" i="91"/>
  <c r="D17" i="91"/>
  <c r="G17" i="91" l="1"/>
  <c r="K15" i="91"/>
  <c r="D11" i="67"/>
  <c r="D14" i="67"/>
  <c r="D13" i="67"/>
  <c r="E17" i="91"/>
  <c r="D12" i="67"/>
  <c r="D10" i="67"/>
  <c r="G15" i="69"/>
  <c r="F15" i="69"/>
  <c r="E15" i="69"/>
  <c r="D15" i="69"/>
  <c r="C15" i="69"/>
  <c r="B15" i="69"/>
  <c r="G14" i="69"/>
  <c r="J14" i="69" s="1"/>
  <c r="F14" i="69"/>
  <c r="E14" i="69"/>
  <c r="I14" i="69" s="1"/>
  <c r="D14" i="69"/>
  <c r="C14" i="69"/>
  <c r="B14" i="69"/>
  <c r="G12" i="69"/>
  <c r="F12" i="69"/>
  <c r="E12" i="69"/>
  <c r="D12" i="69"/>
  <c r="C12" i="69"/>
  <c r="B12" i="69"/>
  <c r="H12" i="69" s="1"/>
  <c r="G11" i="69"/>
  <c r="F11" i="69"/>
  <c r="E11" i="69"/>
  <c r="D11" i="69"/>
  <c r="C11" i="69"/>
  <c r="B11" i="69"/>
  <c r="G10" i="69"/>
  <c r="F10" i="69"/>
  <c r="E10" i="69"/>
  <c r="D10" i="69"/>
  <c r="C10" i="69"/>
  <c r="B10" i="69"/>
  <c r="G9" i="69"/>
  <c r="F9" i="69"/>
  <c r="E9" i="69"/>
  <c r="D9" i="69"/>
  <c r="C9" i="69"/>
  <c r="H9" i="69" s="1"/>
  <c r="B9" i="69"/>
  <c r="H14" i="69" l="1"/>
  <c r="I9" i="69"/>
  <c r="J9" i="69"/>
  <c r="I10" i="69"/>
  <c r="J11" i="69"/>
  <c r="J10" i="69"/>
  <c r="H15" i="69"/>
  <c r="H11" i="69"/>
  <c r="I12" i="69"/>
  <c r="I15" i="69"/>
  <c r="H10" i="69"/>
  <c r="I11" i="69"/>
  <c r="J12" i="69"/>
  <c r="J15" i="69"/>
  <c r="L37" i="91"/>
  <c r="L36" i="91"/>
  <c r="L34" i="91"/>
  <c r="H36" i="91"/>
  <c r="H37" i="91"/>
  <c r="H35" i="91"/>
  <c r="H34" i="91"/>
  <c r="D14" i="91" l="1"/>
  <c r="K64" i="91"/>
  <c r="J64" i="91"/>
  <c r="K63" i="91"/>
  <c r="J63" i="91"/>
  <c r="K58" i="91"/>
  <c r="J58" i="91"/>
  <c r="N58" i="91"/>
  <c r="K57" i="91"/>
  <c r="J57" i="91"/>
  <c r="N57" i="91"/>
  <c r="J56" i="91"/>
  <c r="N56" i="91"/>
  <c r="K55" i="91"/>
  <c r="J55" i="91"/>
  <c r="J53" i="91"/>
  <c r="N53" i="91"/>
  <c r="K52" i="91"/>
  <c r="J52" i="91"/>
  <c r="K49" i="91"/>
  <c r="J49" i="91"/>
  <c r="K48" i="91"/>
  <c r="J48" i="91"/>
  <c r="K47" i="91"/>
  <c r="J47" i="91"/>
  <c r="K46" i="91"/>
  <c r="J46" i="91"/>
  <c r="N44" i="91"/>
  <c r="H44" i="91"/>
  <c r="N43" i="91"/>
  <c r="H43" i="91"/>
  <c r="N42" i="91"/>
  <c r="H42" i="91"/>
  <c r="L24" i="91"/>
  <c r="L16" i="91"/>
  <c r="J41" i="91" l="1"/>
  <c r="K17" i="91"/>
  <c r="L17" i="91"/>
  <c r="K16" i="91"/>
  <c r="J38" i="91"/>
  <c r="J40" i="91"/>
  <c r="J39" i="91"/>
  <c r="E22" i="86" l="1"/>
  <c r="E23" i="86"/>
  <c r="E24" i="86"/>
  <c r="E25" i="86"/>
  <c r="E26" i="86"/>
  <c r="E27" i="86"/>
  <c r="E28" i="86"/>
  <c r="E29" i="86"/>
  <c r="D22" i="86"/>
  <c r="D23" i="86"/>
  <c r="D24" i="86"/>
  <c r="D25" i="86"/>
  <c r="D26" i="86"/>
  <c r="D27" i="86"/>
  <c r="D28" i="86"/>
  <c r="D29" i="86"/>
  <c r="E25" i="74" l="1"/>
  <c r="D25" i="74"/>
  <c r="C25" i="74"/>
  <c r="E24" i="74"/>
  <c r="D24" i="74"/>
  <c r="C24" i="74"/>
  <c r="E23" i="74"/>
  <c r="D23" i="74"/>
  <c r="C23" i="74"/>
  <c r="E22" i="74"/>
  <c r="D22" i="74"/>
  <c r="C22" i="74"/>
  <c r="E21" i="74"/>
  <c r="D21" i="74"/>
  <c r="C21" i="74"/>
  <c r="D15" i="91"/>
  <c r="C20" i="74" l="1"/>
  <c r="D20" i="74"/>
  <c r="E20" i="74"/>
  <c r="D7" i="86" l="1"/>
  <c r="D8" i="86"/>
  <c r="D9" i="86"/>
  <c r="D10" i="86"/>
  <c r="D11" i="86"/>
  <c r="D12" i="86"/>
  <c r="D13" i="86"/>
  <c r="D14" i="86"/>
  <c r="D15" i="86"/>
  <c r="D16" i="86"/>
  <c r="D17" i="86"/>
  <c r="D18" i="86"/>
  <c r="D19" i="86"/>
  <c r="D20" i="86"/>
  <c r="D21" i="86"/>
  <c r="E9" i="86" l="1"/>
  <c r="E10" i="86"/>
  <c r="E11" i="86"/>
  <c r="E12" i="86"/>
  <c r="E13" i="86"/>
  <c r="E14" i="86"/>
  <c r="E15" i="86"/>
  <c r="E16" i="86"/>
  <c r="E17" i="86"/>
  <c r="E18" i="86"/>
  <c r="E19" i="86"/>
  <c r="E20" i="86"/>
  <c r="E21" i="86"/>
  <c r="E8" i="86"/>
  <c r="E9" i="87"/>
  <c r="E10" i="87"/>
  <c r="E11" i="87"/>
  <c r="E12" i="87"/>
  <c r="E13" i="87"/>
  <c r="E14" i="87"/>
  <c r="E15" i="87"/>
  <c r="E16" i="87"/>
  <c r="E17" i="87"/>
  <c r="E18" i="87"/>
  <c r="E19" i="87"/>
  <c r="E20" i="87"/>
  <c r="E21" i="87"/>
  <c r="E22" i="87"/>
  <c r="E23" i="87"/>
  <c r="E24" i="87"/>
  <c r="E25" i="87"/>
  <c r="E26" i="87"/>
  <c r="E27" i="87"/>
  <c r="E28" i="87"/>
  <c r="E8" i="87"/>
  <c r="F24" i="87" l="1"/>
  <c r="F22" i="87"/>
  <c r="F21" i="87"/>
  <c r="F20" i="87"/>
  <c r="F19" i="87"/>
  <c r="F18" i="87"/>
  <c r="F17" i="87"/>
  <c r="F16" i="87"/>
  <c r="F15" i="87"/>
  <c r="F14" i="87"/>
  <c r="F13" i="87"/>
  <c r="F12" i="87"/>
  <c r="F11" i="87"/>
  <c r="F10" i="87"/>
  <c r="F8" i="87"/>
  <c r="F29" i="86"/>
  <c r="F28" i="86"/>
  <c r="F27" i="86"/>
  <c r="F26" i="86"/>
  <c r="F25" i="86"/>
  <c r="F24" i="86"/>
  <c r="F23" i="86"/>
  <c r="F22" i="86"/>
  <c r="F21" i="86"/>
  <c r="F20" i="86"/>
  <c r="F19" i="86"/>
  <c r="F18" i="86"/>
  <c r="F17" i="86"/>
  <c r="F16" i="86"/>
  <c r="F15" i="86"/>
  <c r="F14" i="86"/>
  <c r="F13" i="86"/>
  <c r="F12" i="86"/>
  <c r="F11" i="86"/>
  <c r="F10" i="86"/>
  <c r="F9" i="86"/>
  <c r="F8" i="86"/>
</calcChain>
</file>

<file path=xl/sharedStrings.xml><?xml version="1.0" encoding="utf-8"?>
<sst xmlns="http://schemas.openxmlformats.org/spreadsheetml/2006/main" count="1453" uniqueCount="660">
  <si>
    <t>Khai khoáng</t>
  </si>
  <si>
    <t>TỔNG SỐ</t>
  </si>
  <si>
    <t>Thực hiện</t>
  </si>
  <si>
    <t>so với cùng kỳ</t>
  </si>
  <si>
    <t>so với</t>
  </si>
  <si>
    <t>cùng kỳ</t>
  </si>
  <si>
    <t xml:space="preserve">cùng kỳ </t>
  </si>
  <si>
    <t>Đơn vị</t>
  </si>
  <si>
    <t>Ước tính</t>
  </si>
  <si>
    <t>tính</t>
  </si>
  <si>
    <t>năm</t>
  </si>
  <si>
    <t>"</t>
  </si>
  <si>
    <t>quý II</t>
  </si>
  <si>
    <t>CHỈ SỐ GIÁ TIÊU DÙNG</t>
  </si>
  <si>
    <t>CHỈ SỐ GIÁ VÀNG</t>
  </si>
  <si>
    <t>CHỈ SỐ GIÁ ĐÔ LA MỸ</t>
  </si>
  <si>
    <t>Quý II</t>
  </si>
  <si>
    <t>A. HÀNH KHÁCH</t>
  </si>
  <si>
    <t>Đường sắt</t>
  </si>
  <si>
    <t>Đường bộ</t>
  </si>
  <si>
    <t>B. HÀNG HÓA</t>
  </si>
  <si>
    <t>Tổng số vụ tai nạn giao thông</t>
  </si>
  <si>
    <t>Vụ</t>
  </si>
  <si>
    <t>Số người chết</t>
  </si>
  <si>
    <t>Người</t>
  </si>
  <si>
    <t>Số người bị thương</t>
  </si>
  <si>
    <t>Số vụ cháy, nổ</t>
  </si>
  <si>
    <t>Tai nạn giao thông</t>
  </si>
  <si>
    <t>Cháy, nổ</t>
  </si>
  <si>
    <t>Quý I</t>
  </si>
  <si>
    <t>quý I</t>
  </si>
  <si>
    <t>I. Vận chuyển (Nghìn HK)</t>
  </si>
  <si>
    <t>I. Vận chuyển (Nghìn tấn)</t>
  </si>
  <si>
    <t>năm trước</t>
  </si>
  <si>
    <t>Tổng giá trị thiệt hại</t>
  </si>
  <si>
    <t>năm trước (%)</t>
  </si>
  <si>
    <t>Vốn ngân sách Nhà nước cấp tỉnh</t>
  </si>
  <si>
    <t>Vốn cân đối ngân sách tỉnh</t>
  </si>
  <si>
    <t>Vốn ngân sách Nhà nước cấp huyện</t>
  </si>
  <si>
    <t>Vốn ngân sách Nhà nước cấp xã</t>
  </si>
  <si>
    <t>Phân theo nhóm hàng</t>
  </si>
  <si>
    <t>Lương thực, thực phẩm</t>
  </si>
  <si>
    <t>Hàng may mặc</t>
  </si>
  <si>
    <t>Dịch vụ lưu trú</t>
  </si>
  <si>
    <t>Dịch vụ ăn uống</t>
  </si>
  <si>
    <t>Triệu đồng; %</t>
  </si>
  <si>
    <t>Đường thủy</t>
  </si>
  <si>
    <t>Triệu đồng</t>
  </si>
  <si>
    <t>Vốn đầu tư trực tiếp nước ngoài</t>
  </si>
  <si>
    <t>Vốn đầu tư của dân cư và tư nhân</t>
  </si>
  <si>
    <t>Vốn trái phiếu Chính phủ</t>
  </si>
  <si>
    <t>Du lịch lữ hành</t>
  </si>
  <si>
    <t>Dịch vụ tiêu dùng khác</t>
  </si>
  <si>
    <t>Vốn cân đối ngân sách huyện</t>
  </si>
  <si>
    <t>Vốn cân đối ngân sách xã</t>
  </si>
  <si>
    <t>Triệu đồng; %</t>
  </si>
  <si>
    <t xml:space="preserve">Tổng sản lượng thuỷ sản </t>
  </si>
  <si>
    <t>Cá</t>
  </si>
  <si>
    <t>Tôm</t>
  </si>
  <si>
    <t>Thủy sản khác</t>
  </si>
  <si>
    <t xml:space="preserve">Sản lượng thuỷ sản nuôi trồng </t>
  </si>
  <si>
    <t xml:space="preserve">Sản lượng thuỷ sản khai thác </t>
  </si>
  <si>
    <t>Thuế sản phẩm trừ trợ cấp sản phẩm</t>
  </si>
  <si>
    <t>Dịch vụ</t>
  </si>
  <si>
    <t>Xây dựng</t>
  </si>
  <si>
    <t>Công nghiệp</t>
  </si>
  <si>
    <t>Công nghiệp và xây dựng</t>
  </si>
  <si>
    <t>Nông, lâm nghiệp và thủy sản</t>
  </si>
  <si>
    <t>Tốc độ phát triển</t>
  </si>
  <si>
    <t>Theo giá so sánh 2010</t>
  </si>
  <si>
    <t>Theo giá hiện hành</t>
  </si>
  <si>
    <t>Tổng</t>
  </si>
  <si>
    <t>số</t>
  </si>
  <si>
    <t>Cơ</t>
  </si>
  <si>
    <t>cấu</t>
  </si>
  <si>
    <t>Thực</t>
  </si>
  <si>
    <t>Ước</t>
  </si>
  <si>
    <t>So với cùng kỳ</t>
  </si>
  <si>
    <t xml:space="preserve">hiện </t>
  </si>
  <si>
    <t xml:space="preserve">Thực hiện </t>
  </si>
  <si>
    <t>So với cùng kỳ năm trước (%)</t>
  </si>
  <si>
    <t xml:space="preserve">So với cùng kỳ năm trước </t>
  </si>
  <si>
    <t>đầu năm</t>
  </si>
  <si>
    <t xml:space="preserve">đầu năm </t>
  </si>
  <si>
    <t>So với cùng kỳ năm trước</t>
  </si>
  <si>
    <t>với kế hoạch</t>
  </si>
  <si>
    <t>với cùng kỳ</t>
  </si>
  <si>
    <t>Khai khoáng khác</t>
  </si>
  <si>
    <t>Công nghiệp chế biến , chế tạo</t>
  </si>
  <si>
    <t>Sản xuất chế biến thực phẩm</t>
  </si>
  <si>
    <t>Dệt</t>
  </si>
  <si>
    <t>Sản xuất trang phục</t>
  </si>
  <si>
    <t>Sản xuất da và các sản phẩm có liên quan</t>
  </si>
  <si>
    <t>Chế biến gỗ và sản xuất sản phẩm từ gỗ, tre, nứa (trừ giường, tủ, bàn, ghế); sản xuất sản phẩm từ rơm, rạ và vật liệu tết bện</t>
  </si>
  <si>
    <t>Sản xuất giấy và sản phẩm từ giấy</t>
  </si>
  <si>
    <t>In, sao chép bản ghi các loại</t>
  </si>
  <si>
    <t>Sản xuất hoá chất và sản phẩm hoá chất</t>
  </si>
  <si>
    <t>Sản xuất thuốc, hoá dược và dược liệu</t>
  </si>
  <si>
    <t>Sản xuất sản phẩm từ cao su và plastic</t>
  </si>
  <si>
    <t>Sản xuất sản phẩm từ khoáng phi kim loại khác</t>
  </si>
  <si>
    <t>Sản xuất kim loại</t>
  </si>
  <si>
    <t>Sản xuất sản phẩm từ kim loại đúc sẵn (trừ máy móc, thiết bị)</t>
  </si>
  <si>
    <t>Sản xuất sản phẩm điện tử, máy vi tính và sản phẩm quang học</t>
  </si>
  <si>
    <t>Sản xuất thiết bị điện</t>
  </si>
  <si>
    <t>Sản xuất máy móc, thiết bị chưa được phân vào đâu</t>
  </si>
  <si>
    <t>Sản xuất xe có động cơ</t>
  </si>
  <si>
    <t>Sản xuất phương tiện vận tải khác</t>
  </si>
  <si>
    <t>Sản xuất giường, tủ, bàn, ghế</t>
  </si>
  <si>
    <t>Công nghiệp chế biến, chế tạo khác</t>
  </si>
  <si>
    <t>Sản xuất và phân phối điện, khí đốt, nước nóng, hơi nước và điều hoà không khí</t>
  </si>
  <si>
    <t>Cung cấp nước; hoạt động quản lý và xử lý rác thải, nước thải</t>
  </si>
  <si>
    <t>Khai thác, xử lý và cung cấp nước</t>
  </si>
  <si>
    <t>Hoạt động thu gom, xử lý và tiêu huỷ rác thải; tái chế phế liệu</t>
  </si>
  <si>
    <t>Vốn vay từ các nguồn khác (của khu vực Nhà nước)</t>
  </si>
  <si>
    <t>Vốn đầu tư của doanh nghiệp Nhà nước (Vốn tự có)</t>
  </si>
  <si>
    <t>Trong đó: Thu từ quỹ sử dụng đất</t>
  </si>
  <si>
    <t>Vốn TW hỗ trợ đầu tư theo mục tiêu</t>
  </si>
  <si>
    <t>Vốn nước ngoài (ODA)</t>
  </si>
  <si>
    <t>Xổ số kiến thiết</t>
  </si>
  <si>
    <t>Vốn khác</t>
  </si>
  <si>
    <t>Vốn tỉnh hỗ trợ đầu tư theo mục tiêu</t>
  </si>
  <si>
    <t>Vốn huyện hỗ trợ đầu tư theo mục tiêu</t>
  </si>
  <si>
    <t>Vật phẩm văn hóa, giáo dục</t>
  </si>
  <si>
    <t>Gỗ và vật liệu xây dựng</t>
  </si>
  <si>
    <t>Ô tô các loại</t>
  </si>
  <si>
    <t>Phương tiện đi lại (Trừ ô tô, kể cả phụ tùng)</t>
  </si>
  <si>
    <t>Xăng, dầu các loại</t>
  </si>
  <si>
    <t>Nhiên liệu khác (Trừ xăng dầu)</t>
  </si>
  <si>
    <t>Đá quý, kim loại quý và sản phẩm</t>
  </si>
  <si>
    <t>Hàng hóa khác</t>
  </si>
  <si>
    <t>Đồ dùng, dụng cụ, trang thiết bị gia đình</t>
  </si>
  <si>
    <t>Q1-2018</t>
  </si>
  <si>
    <t>Q2-2018</t>
  </si>
  <si>
    <t>Tấn</t>
  </si>
  <si>
    <t>1000 cái</t>
  </si>
  <si>
    <t>1000 đôi</t>
  </si>
  <si>
    <t>1000 m2</t>
  </si>
  <si>
    <t>Tỷ đồng</t>
  </si>
  <si>
    <t>Cái</t>
  </si>
  <si>
    <t>Chiếc</t>
  </si>
  <si>
    <t>Triệu KWh</t>
  </si>
  <si>
    <t>1000 m3</t>
  </si>
  <si>
    <t>-</t>
  </si>
  <si>
    <t>6T-2019</t>
  </si>
  <si>
    <t>Sản lượng thịt hơi xuất chuồng (Tấn)</t>
  </si>
  <si>
    <t>Thịt lợn</t>
  </si>
  <si>
    <t>Thịt trâu</t>
  </si>
  <si>
    <t>Thịt bò</t>
  </si>
  <si>
    <t>Thịt gia cầm</t>
  </si>
  <si>
    <t>Sản lượng sản phẩm chăn nuôi khác</t>
  </si>
  <si>
    <t>Trứng gia cầm (Nghìn quả)</t>
  </si>
  <si>
    <t>Sữa bò tươi (Tấn)</t>
  </si>
  <si>
    <t>Diện tích rừng bị thiệt hại</t>
  </si>
  <si>
    <t>Cháy rừng (Ha)</t>
  </si>
  <si>
    <t>Chặt, phá rừng (Ha)</t>
  </si>
  <si>
    <t>Cơ cấu</t>
  </si>
  <si>
    <t>I. Thu nội địa</t>
  </si>
  <si>
    <t>Thu từ doanh nghiệp đầu tư nước ngoài</t>
  </si>
  <si>
    <t>Thu từ khu vực công, thương nghiệp ngoài quốc doanh</t>
  </si>
  <si>
    <t>Thuế thu nhập cá nhân</t>
  </si>
  <si>
    <t xml:space="preserve">Thuế bảo vệ môi trường </t>
  </si>
  <si>
    <t xml:space="preserve">Thu phí, lệ phí </t>
  </si>
  <si>
    <t>Các khoản thu về nhà, đất</t>
  </si>
  <si>
    <t>Thu xổ số kiến thiết (bao gồm cả xổ số điện toán)</t>
  </si>
  <si>
    <t>Thu tiền cấp quyền khai thác khoáng sản</t>
  </si>
  <si>
    <t>Thu khác ngân sách</t>
  </si>
  <si>
    <t>Thu từ quỹ đất công ích và thu hoa lợi công sản khác</t>
  </si>
  <si>
    <t>II. Thu về dầu thô</t>
  </si>
  <si>
    <t>III. Thu cân đối hoạt động xuất nhập khẩu</t>
  </si>
  <si>
    <t xml:space="preserve">TỔNG CHI NGÂN SÁCH NHÀ NƯỚC </t>
  </si>
  <si>
    <t>I. Chi đầu tư phát triển</t>
  </si>
  <si>
    <t xml:space="preserve">II. Chi trả nợ lãi </t>
  </si>
  <si>
    <t>III. Chi thường xuyên</t>
  </si>
  <si>
    <t>Chi quốc phòng</t>
  </si>
  <si>
    <t>Chi an ninh và trật tự an toàn xã hội</t>
  </si>
  <si>
    <t>Chi sự nghiệp giáo dục - đào tạo, dạy nghề</t>
  </si>
  <si>
    <t>Chi sự nghiệp y tế, dân số và kế hoạch hóa gia đình</t>
  </si>
  <si>
    <t>Chi khoa học, công nghệ</t>
  </si>
  <si>
    <t>Chi văn hóa, thông tin</t>
  </si>
  <si>
    <t>Chi sự nghiệp phát thanh, truyền hình, thông tấn</t>
  </si>
  <si>
    <t>Chi thể dục, thể thao</t>
  </si>
  <si>
    <t>Chi sự nghiệp bảo vệ môi trường</t>
  </si>
  <si>
    <t>Chi sự nghiệp kinh tế</t>
  </si>
  <si>
    <t>Chi quản lý hành chính, Đảng, đoàn thể</t>
  </si>
  <si>
    <t>Chi sự nghiệp đảm bảo xã hội</t>
  </si>
  <si>
    <t>Chi trợ giá mặt hàng chính sách</t>
  </si>
  <si>
    <t>Chi khác</t>
  </si>
  <si>
    <t>IV. Chi bổ sung quỹ dự trữ tài chính</t>
  </si>
  <si>
    <t>V. Chi dự phòng ngân sách</t>
  </si>
  <si>
    <t>VI. Các nhiệm vụ chi khác</t>
  </si>
  <si>
    <t>II. Luân chuyển (Nghìn HK.km)</t>
  </si>
  <si>
    <t>II. Luân chuyển (Nghìn tấn.km)</t>
  </si>
  <si>
    <t>Doanh thu dịch vụ sửa chữa xe có động cơ, mô tô, xe máy và xe có động cơ</t>
  </si>
  <si>
    <t>Bán lẻ hàng hóa</t>
  </si>
  <si>
    <t>TOÀN NGÀNH CÔNG NGHIỆP</t>
  </si>
  <si>
    <t>Đường thủy nội địa</t>
  </si>
  <si>
    <t>Trong đó</t>
  </si>
  <si>
    <t>1. Vận tải hành khách</t>
  </si>
  <si>
    <t>2. Vận tải hàng hóa</t>
  </si>
  <si>
    <t>3. Dịch vụ hỗ trợ vận tải</t>
  </si>
  <si>
    <t>Vốn đăng ký
 (tỷ đồng)</t>
  </si>
  <si>
    <t>Vốn đăng ký</t>
  </si>
  <si>
    <t>I. Doanh nghiệp đăng ký thành lập mới</t>
  </si>
  <si>
    <t>Phân theo ngành, lĩnh vực</t>
  </si>
  <si>
    <t xml:space="preserve">Nông lâm nghiệp và thủy sản </t>
  </si>
  <si>
    <t>Công nghiệp chế biến, chế tạo</t>
  </si>
  <si>
    <t>Sản xuất và phân phối điện, khí đốt, nước nóng, hơi nước và điều hòa không khí</t>
  </si>
  <si>
    <t xml:space="preserve">Xây dựng </t>
  </si>
  <si>
    <t xml:space="preserve">Vận tải kho bãi </t>
  </si>
  <si>
    <t xml:space="preserve">Dịch vụ lưu trú, ăn uống </t>
  </si>
  <si>
    <t>Thông tin và truyền thông</t>
  </si>
  <si>
    <t>Hoạt động tài chính, ngân hàng và bảo hiểm</t>
  </si>
  <si>
    <t xml:space="preserve">Hoạt động kinh doanh bất động sản </t>
  </si>
  <si>
    <t>Hoạt động chuyên môn, khoa học và công nghệ</t>
  </si>
  <si>
    <t>Hoạt động hành chính và dịch vụ hỗ trợ</t>
  </si>
  <si>
    <t>Hoạt động giáo dục</t>
  </si>
  <si>
    <t>Y tế và hoạt động trợ giúp xã hội</t>
  </si>
  <si>
    <t>Nghệ thuật, vui chơi và giải trí</t>
  </si>
  <si>
    <t>Hoạt động dịch vụ khác</t>
  </si>
  <si>
    <t xml:space="preserve">II. Doanh nghiệp tạm ngừng kinh doanh có thời hạn </t>
  </si>
  <si>
    <t xml:space="preserve">III. Doanh nghiệp đã hoàn tất thủ tục giải thể </t>
  </si>
  <si>
    <t xml:space="preserve">IV. Doanh nghiệp hoạt động trở lại </t>
  </si>
  <si>
    <t>I. ĐẦU TƯ TRỰC TIẾP TRONG NƯỚC DDI (tỷ đồng)</t>
  </si>
  <si>
    <t>Nông nghiệp</t>
  </si>
  <si>
    <t>II. ĐẦU TƯ TRỰC TIẾP NƯỚC NGOÀI FDI (triệu USD)</t>
  </si>
  <si>
    <t>Phân theo lãnh thổ</t>
  </si>
  <si>
    <t>Nhật Bản</t>
  </si>
  <si>
    <t>Hàn Quốc</t>
  </si>
  <si>
    <t>Đài Loan</t>
  </si>
  <si>
    <t>Trung Quốc</t>
  </si>
  <si>
    <t>Các nước khác</t>
  </si>
  <si>
    <t>TỔNG THU NSNN TRÊN ĐỊA BÀN (I+II+...+IV)</t>
  </si>
  <si>
    <t>Thu từ doanh nghiệp nhà nước (TW+ĐP)</t>
  </si>
  <si>
    <t xml:space="preserve">           Trong đó: Lệ phí trước bạ</t>
  </si>
  <si>
    <t>Thu hồi vốn, thu cổ tức, lợi nhuận, lợi nhuận sau thuế, chênh lệch thu, chi của ngân sách nhà nước</t>
  </si>
  <si>
    <t xml:space="preserve">1. Tổng số thu từ hoạt động xuất nhập khẩu </t>
  </si>
  <si>
    <t>2. Hoàn thuế GTGT hàng nhập khẩu</t>
  </si>
  <si>
    <t xml:space="preserve">IV. Thu viện trợ </t>
  </si>
  <si>
    <t>V. Các khoản huy động, đóng góp</t>
  </si>
  <si>
    <t>VI. Thu hồi các khoản cho vay của Nhà nước và thu từ quỹ dư trữ tài chính</t>
  </si>
  <si>
    <t>VII. Chi viện trợ</t>
  </si>
  <si>
    <r>
      <t>Sản lượng gỗ khai thác (m</t>
    </r>
    <r>
      <rPr>
        <vertAlign val="superscript"/>
        <sz val="12"/>
        <rFont val="Times New Roman"/>
        <family val="1"/>
      </rPr>
      <t>3</t>
    </r>
    <r>
      <rPr>
        <sz val="12"/>
        <rFont val="Times New Roman"/>
        <family val="1"/>
      </rPr>
      <t>)</t>
    </r>
  </si>
  <si>
    <t>Sản lượng củi khai thác (ster)</t>
  </si>
  <si>
    <t>Ha</t>
  </si>
  <si>
    <t>Con</t>
  </si>
  <si>
    <t xml:space="preserve"> - Sản lượng thịt hơi xuất chuồng</t>
  </si>
  <si>
    <t>1000 con</t>
  </si>
  <si>
    <t>1000 quả</t>
  </si>
  <si>
    <t xml:space="preserve">năm </t>
  </si>
  <si>
    <t>Cơ cấu (%)</t>
  </si>
  <si>
    <t>VII. Các khoản thu không có trong ngân sách</t>
  </si>
  <si>
    <t>TỔNG TRỊ GIÁ</t>
  </si>
  <si>
    <t>Hàng nông sản</t>
  </si>
  <si>
    <t>Vải các loại</t>
  </si>
  <si>
    <t>Hàng dệt may</t>
  </si>
  <si>
    <t>Giầy dép và sản phẩm từ da</t>
  </si>
  <si>
    <t>Hàng gốm sứ</t>
  </si>
  <si>
    <t>Xăng dầu</t>
  </si>
  <si>
    <t>Máy móc, thiết bị và phụ tùng</t>
  </si>
  <si>
    <t>Gỗ và sản phẩm từ gỗ</t>
  </si>
  <si>
    <t>Linh kiện, phụ tùng ô tô</t>
  </si>
  <si>
    <t>Xe máy nguyên chiếc, linh kiện, phụ tùng xe máy</t>
  </si>
  <si>
    <t>Phương tiện vận tải và phụ tùng</t>
  </si>
  <si>
    <t>Hàng khác</t>
  </si>
  <si>
    <t>Vi phạm môi trường</t>
  </si>
  <si>
    <t>Tổng số vụ phát hiện</t>
  </si>
  <si>
    <t>Số vụ đã xử lý</t>
  </si>
  <si>
    <t>Tổng số tiền xử phạt</t>
  </si>
  <si>
    <t>năm 2023</t>
  </si>
  <si>
    <t>Số lao động đăng ký (người)</t>
  </si>
  <si>
    <t>Bán buôn, bán lẻ, sửa chữa ô tô, mô tô, xe máy và xe có động cơ khác</t>
  </si>
  <si>
    <t>1. Tổng sản lượng thịt hơi xuất chuồng</t>
  </si>
  <si>
    <t>2. Trâu</t>
  </si>
  <si>
    <t>- Số lượng đầu con</t>
  </si>
  <si>
    <t>- Sản lượng thịt hơi xuất chuồng</t>
  </si>
  <si>
    <t>3. Bò</t>
  </si>
  <si>
    <t xml:space="preserve">- Số lượng đầu con </t>
  </si>
  <si>
    <t>- Sản lượng sữa</t>
  </si>
  <si>
    <t>4. Lợn</t>
  </si>
  <si>
    <t>5. Gia cầm</t>
  </si>
  <si>
    <t>- Sản lượng thịt gia cầm hơi xuất chuồng</t>
  </si>
  <si>
    <t>- Sản lượng trứng gia cầm</t>
  </si>
  <si>
    <t>- Diện tích rừng trồng mới tập trung</t>
  </si>
  <si>
    <t>- Sản lượng gỗ khai thác</t>
  </si>
  <si>
    <t>M3</t>
  </si>
  <si>
    <t>- Sản lượng củi khai thác</t>
  </si>
  <si>
    <t>Ste</t>
  </si>
  <si>
    <t>1. Sản lượng thủy sản khai thác</t>
  </si>
  <si>
    <t>- Cá</t>
  </si>
  <si>
    <t xml:space="preserve">- Tôm </t>
  </si>
  <si>
    <t>- Thủy sản khác</t>
  </si>
  <si>
    <t>2. Sản lượng thủy sản nuôi trồng</t>
  </si>
  <si>
    <t>Sửa chữa, bảo dưỡng và lắp đặt máy móc và thiết bị</t>
  </si>
  <si>
    <t>4. KẾT QUẢ SẢN XUẤT LÂM NGHIỆP</t>
  </si>
  <si>
    <t>5. SẢN LƯỢNG THỦY SẢN</t>
  </si>
  <si>
    <t>B</t>
  </si>
  <si>
    <t>Chăn nuôi</t>
  </si>
  <si>
    <t>IIP</t>
  </si>
  <si>
    <t>XHMT</t>
  </si>
  <si>
    <t>Nhập khẩu</t>
  </si>
  <si>
    <t>7. CHỈ SỐ SẢN XUẤT CÔNG NGHIỆP CÁC QUÝ NĂM 2024</t>
  </si>
  <si>
    <t>năm 2024</t>
  </si>
  <si>
    <t>Mã số</t>
  </si>
  <si>
    <t>So với tháng trước</t>
  </si>
  <si>
    <t>08</t>
  </si>
  <si>
    <t>C</t>
  </si>
  <si>
    <t>10</t>
  </si>
  <si>
    <t>13</t>
  </si>
  <si>
    <t>14</t>
  </si>
  <si>
    <t>15</t>
  </si>
  <si>
    <t>16</t>
  </si>
  <si>
    <t>17</t>
  </si>
  <si>
    <t>18</t>
  </si>
  <si>
    <t>20</t>
  </si>
  <si>
    <t>21</t>
  </si>
  <si>
    <t>22</t>
  </si>
  <si>
    <t>23</t>
  </si>
  <si>
    <t>24</t>
  </si>
  <si>
    <t>25</t>
  </si>
  <si>
    <t>26</t>
  </si>
  <si>
    <t>27</t>
  </si>
  <si>
    <t>28</t>
  </si>
  <si>
    <t>29</t>
  </si>
  <si>
    <t>30</t>
  </si>
  <si>
    <t>31</t>
  </si>
  <si>
    <t>32</t>
  </si>
  <si>
    <t>33</t>
  </si>
  <si>
    <t>D</t>
  </si>
  <si>
    <t>35</t>
  </si>
  <si>
    <t>E</t>
  </si>
  <si>
    <t>36</t>
  </si>
  <si>
    <t>38</t>
  </si>
  <si>
    <t>Đơn vị
tính</t>
  </si>
  <si>
    <t>1. Thức ăn cho gia súc</t>
  </si>
  <si>
    <t>2. Quần áo các loại</t>
  </si>
  <si>
    <t>3. Giày, dép thể thao</t>
  </si>
  <si>
    <t>4. Gạch dùng để ốp lát</t>
  </si>
  <si>
    <t>5. Điện thoại di động</t>
  </si>
  <si>
    <t>6. Máy tính xách tay</t>
  </si>
  <si>
    <t>7. Bộ phát wifi</t>
  </si>
  <si>
    <t>8. Dịch vụ sản xuất linh kiện điện tử</t>
  </si>
  <si>
    <t>9. Máy điều hòa không khí</t>
  </si>
  <si>
    <t>10. Xe ô tô chở dưới 10 người</t>
  </si>
  <si>
    <t>11. Xe máy các loại</t>
  </si>
  <si>
    <t>12. Điện thương phẩm</t>
  </si>
  <si>
    <t>13. Nước máy thương phẩm</t>
  </si>
  <si>
    <t>Số doanh 
nghiệp
(doanh nghiệp)</t>
  </si>
  <si>
    <t>Số doanh 
nghiệp</t>
  </si>
  <si>
    <t xml:space="preserve">Số lao động đăng ký </t>
  </si>
  <si>
    <t>Lũy kế</t>
  </si>
  <si>
    <t>ĐVT: Triệu đồng; %</t>
  </si>
  <si>
    <t>4. Bưu chính chuyển phát</t>
  </si>
  <si>
    <t>CÁC QUÝ NĂM 2024</t>
  </si>
  <si>
    <t>năm 2024 so</t>
  </si>
  <si>
    <t>Lũy kế đến tháng báo cáo so với cùng kỳ năm trước</t>
  </si>
  <si>
    <t>Cơ cấu kỳ báo cáo</t>
  </si>
  <si>
    <t xml:space="preserve">Lũy kế </t>
  </si>
  <si>
    <t xml:space="preserve">năm 2024 </t>
  </si>
  <si>
    <t>DO ĐỊA PHƯƠNG QUẢN LÝ CÁC QUÝ NĂM 2024</t>
  </si>
  <si>
    <t>Tổng số dự án
(Dự án)</t>
  </si>
  <si>
    <t>Trong đó: Số dự án cấp mới
(Dự án)</t>
  </si>
  <si>
    <t xml:space="preserve">Tổng vốn đăng ký 
</t>
  </si>
  <si>
    <t xml:space="preserve">Trong đó: Vốn đăng ký cấp mới
</t>
  </si>
  <si>
    <t xml:space="preserve">Công nghiệp </t>
  </si>
  <si>
    <t>Chỉ số giá bình quân kỳ báo cáo so với cùng kỳ năm trước</t>
  </si>
  <si>
    <t>Kỳ gốc 2019</t>
  </si>
  <si>
    <t>Tháng 12 năm 2023</t>
  </si>
  <si>
    <t>1. Hàng ăn và dịch vụ ăn uống</t>
  </si>
  <si>
    <t>Trong đó: Lương thực</t>
  </si>
  <si>
    <t xml:space="preserve">   Thực phẩm</t>
  </si>
  <si>
    <t xml:space="preserve">   Ăn uống ngoài gia đình</t>
  </si>
  <si>
    <t>2. Đồ uống và thuốc lá</t>
  </si>
  <si>
    <t xml:space="preserve">3. May mặc, mũ nón và giày dép </t>
  </si>
  <si>
    <t>4. Nhà ở, điện, nước, chất đốt và VLXD</t>
  </si>
  <si>
    <t>5. Thiết bị và đồ dùng gia đình</t>
  </si>
  <si>
    <t>6. Thuốc và dịch vụ y tế</t>
  </si>
  <si>
    <t>Trong đó: Dịch vụ y tế</t>
  </si>
  <si>
    <t>7. Giao thông</t>
  </si>
  <si>
    <t>8. Bưu chính viễn thông</t>
  </si>
  <si>
    <t>9. Giáo dục</t>
  </si>
  <si>
    <t>Trong đó: Dịch vụ giáo dục</t>
  </si>
  <si>
    <t>10. Văn hoá, giải trí và du lịch</t>
  </si>
  <si>
    <t>11. Hàng hoá và dịch vụ khác</t>
  </si>
  <si>
    <t>ĐVT: Tấn; %</t>
  </si>
  <si>
    <t>GRDP</t>
  </si>
  <si>
    <t xml:space="preserve"> Nông nghiệp</t>
  </si>
  <si>
    <t xml:space="preserve"> Lâm nghiệp</t>
  </si>
  <si>
    <t>Thủy sản</t>
  </si>
  <si>
    <t>IIP quý</t>
  </si>
  <si>
    <t>sp CN quý</t>
  </si>
  <si>
    <t xml:space="preserve"> Tổng mức</t>
  </si>
  <si>
    <t xml:space="preserve"> Doanh thu bán lẻ HH</t>
  </si>
  <si>
    <t xml:space="preserve"> Doanh thu bán lẻ HH quý</t>
  </si>
  <si>
    <t>ĐVT: Tỷ đồng, %</t>
  </si>
  <si>
    <t>ĐVT: %</t>
  </si>
  <si>
    <t>Tháng</t>
  </si>
  <si>
    <t>Quý</t>
  </si>
  <si>
    <t>Kỳ BC</t>
  </si>
  <si>
    <t>x</t>
  </si>
  <si>
    <t>DANH MỤC BIỂU SỐ LIỆU KTXH</t>
  </si>
  <si>
    <t>Tên ngành</t>
  </si>
  <si>
    <t>Kim ngạch nhập khẩu</t>
  </si>
  <si>
    <t>Lũy kế từ đầu năm đến tháng báo cáo so với cùng kỳ năm trước</t>
  </si>
  <si>
    <t>Máy vi tính, hàng điện tử và linh kiện</t>
  </si>
  <si>
    <t>Điện thoại và linh kiện</t>
  </si>
  <si>
    <t>Kim ngạch xuất khẩu</t>
  </si>
  <si>
    <t>Thực hiện tại thời điểm 31/12/2023</t>
  </si>
  <si>
    <t>Số dư huy động vốn của TCTD</t>
  </si>
  <si>
    <t>Phân theo loại tiền tệ</t>
  </si>
  <si>
    <t>- VNĐ</t>
  </si>
  <si>
    <t>- Ngoại tệ</t>
  </si>
  <si>
    <t>Phân theo kỳ hạn</t>
  </si>
  <si>
    <t>- Dưới 12 tháng</t>
  </si>
  <si>
    <t>- Từ 12 tháng trở lên</t>
  </si>
  <si>
    <t>Phân theo loại hình kinh tế</t>
  </si>
  <si>
    <t>- Tổ chức kinh tế</t>
  </si>
  <si>
    <t>- Tiền gửi dân cư</t>
  </si>
  <si>
    <t>Dư nợ của TCTD</t>
  </si>
  <si>
    <t>- Ngắn hạn</t>
  </si>
  <si>
    <t>- Trung hạn</t>
  </si>
  <si>
    <t>- Dài hạn</t>
  </si>
  <si>
    <t>- DN nhà nước</t>
  </si>
  <si>
    <t>- DNTN, công ty TNHH, công ty cổ phần</t>
  </si>
  <si>
    <t>- DN FDI</t>
  </si>
  <si>
    <t>- Cá nhân, hộ kinh doanh cá thể</t>
  </si>
  <si>
    <t>- Khác</t>
  </si>
  <si>
    <t>Nợ xấu</t>
  </si>
  <si>
    <t/>
  </si>
  <si>
    <t>Tỷ lệ nợ xấu (%)</t>
  </si>
  <si>
    <t>Xử lý nợ xấu (6 tháng và 1 năm)</t>
  </si>
  <si>
    <t>Đơn vị tính</t>
  </si>
  <si>
    <t>sp CN tháng</t>
  </si>
  <si>
    <t>Đăng ký DN</t>
  </si>
  <si>
    <t xml:space="preserve"> DT vận tải</t>
  </si>
  <si>
    <t>DT vận tải quý</t>
  </si>
  <si>
    <t xml:space="preserve"> Vận tải tháng</t>
  </si>
  <si>
    <t>Vận tải quý</t>
  </si>
  <si>
    <t xml:space="preserve"> Xuất khẩu</t>
  </si>
  <si>
    <t>Thu ngân sách</t>
  </si>
  <si>
    <t xml:space="preserve"> Chi ngân sách</t>
  </si>
  <si>
    <t>Vốn đầu tư từ NSNN tháng</t>
  </si>
  <si>
    <t>Vốn đầu tư từ NSNN quý</t>
  </si>
  <si>
    <t>Thu hút đầu tư</t>
  </si>
  <si>
    <t xml:space="preserve"> CPI</t>
  </si>
  <si>
    <t>- Ngô</t>
  </si>
  <si>
    <t>- Rau các loại</t>
  </si>
  <si>
    <t>ĐVT: Triệu đồng; %</t>
  </si>
  <si>
    <t>Vốn đầu tư thuộc ngân sách Nhà nước (bao gốm cả vốn NS TƯ quản lý)</t>
  </si>
  <si>
    <t>Vốn tín dụng đầu tư theo kế hoạch nhà nước</t>
  </si>
  <si>
    <t xml:space="preserve">Vốn huy động khác </t>
  </si>
  <si>
    <t>Tồn kho</t>
  </si>
  <si>
    <t>Tiêu Thụ</t>
  </si>
  <si>
    <t>Hoạt động ngân hàng</t>
  </si>
  <si>
    <t>Vốn đầu tư thực hiện</t>
  </si>
  <si>
    <t>ĐVT: USD, %</t>
  </si>
  <si>
    <t>ĐVT: Triệu đồng, %</t>
  </si>
  <si>
    <t>Mã số HTCT cấp tỉnh</t>
  </si>
  <si>
    <t>Kế hoạch theo NQ KTXH HDND</t>
  </si>
  <si>
    <t>Tháng bc</t>
  </si>
  <si>
    <t>Cộng dồn</t>
  </si>
  <si>
    <t>So với tháng trước (%)</t>
  </si>
  <si>
    <t>So cùng kỳ (%)</t>
  </si>
  <si>
    <t>I. TĂNG TRƯỞNG KINH TẾ</t>
  </si>
  <si>
    <t>Tổng sản phẩm (GRDP) trên địa bàn theo giá so sánh</t>
  </si>
  <si>
    <t>Trong đó: Công nghiệp</t>
  </si>
  <si>
    <t>1. Nông nghiệp</t>
  </si>
  <si>
    <t>T0802</t>
  </si>
  <si>
    <t>Tổng sản lượng thịt hơi xuất chuồng</t>
  </si>
  <si>
    <t>T0807</t>
  </si>
  <si>
    <t>Sản lượng gỗ khai thác</t>
  </si>
  <si>
    <t>T0808</t>
  </si>
  <si>
    <t>Sản lượng thuỷ sản</t>
  </si>
  <si>
    <t>T0812</t>
  </si>
  <si>
    <t>2. Sản xuất của ngành công nghiệp</t>
  </si>
  <si>
    <t>T0901</t>
  </si>
  <si>
    <t>2.1. Chỉ số sản xuất công nghiệp</t>
  </si>
  <si>
    <t>%</t>
  </si>
  <si>
    <t>2.2. Chỉ số tồn kho ngành công nghiệp CBCT</t>
  </si>
  <si>
    <t>3. Tổng mức bán lẻ hàng hóa và dịch vụ tiêu dùng</t>
  </si>
  <si>
    <t>T1001</t>
  </si>
  <si>
    <t>T1002</t>
  </si>
  <si>
    <t>''</t>
  </si>
  <si>
    <t>T1701</t>
  </si>
  <si>
    <t>T1003</t>
  </si>
  <si>
    <t>4. Doanh thu vận tải, kho bãi và dịch vụ hỗ trợ vận tải</t>
  </si>
  <si>
    <t>T1201</t>
  </si>
  <si>
    <t>Khu vực Nhà nước</t>
  </si>
  <si>
    <t>Khu vực ngoài nhà nước</t>
  </si>
  <si>
    <t>Khu vực nước ngoài</t>
  </si>
  <si>
    <t>1.1. Doanh nghiệp thành lập mới</t>
  </si>
  <si>
    <t>T0305</t>
  </si>
  <si>
    <t>Doanh nghiệp</t>
  </si>
  <si>
    <t>T0306</t>
  </si>
  <si>
    <t>Tổng số dự án được cấp phép</t>
  </si>
  <si>
    <t>Dự án</t>
  </si>
  <si>
    <t>Tổng vốn đăng ký</t>
  </si>
  <si>
    <t>T0401</t>
  </si>
  <si>
    <t>Triệu USD</t>
  </si>
  <si>
    <t>T0601</t>
  </si>
  <si>
    <t>T0602</t>
  </si>
  <si>
    <t>Số dư huy động vốn của tổ chức tín dụng, chi nhánh ngân hàng nước ngoài so với thời điểm 31/12/2023</t>
  </si>
  <si>
    <t>T0701</t>
  </si>
  <si>
    <t>Dư nợ tín dụng của các tổ chức tín dụng, chi nhánh ngân hàng nước ngoài so với thời điểm 31/12/2023</t>
  </si>
  <si>
    <t>T0702</t>
  </si>
  <si>
    <t>T1101</t>
  </si>
  <si>
    <t>Diện tích rừng trồng mới tập trung (ha)</t>
  </si>
  <si>
    <t>1. Vốn đầu tư thực hiện trên địa bàn</t>
  </si>
  <si>
    <t>Cùng kỳ năm trước</t>
  </si>
  <si>
    <t>CHỈ SỐ GIÁ SẢN XUẤT CÁC NGÀNH</t>
  </si>
  <si>
    <t>Chỉ số giá sản phẩm nông, lâm nghiệp và thủy sản</t>
  </si>
  <si>
    <t>Sản phẩm nông nghiệp và dịch vụ có liên quan</t>
  </si>
  <si>
    <t>Sản phẩm lâm nghiệp và dịch vụ có liên quan</t>
  </si>
  <si>
    <t>Sản phẩm thủy sản khai thác, nuôi trồng</t>
  </si>
  <si>
    <t>Chỉ số giá sản xuất công nghiệp</t>
  </si>
  <si>
    <t xml:space="preserve">Sản phẩm khai khoáng </t>
  </si>
  <si>
    <t>Sản phẩm công nghiệp chế biến, chế tạo</t>
  </si>
  <si>
    <t xml:space="preserve">Điện, khí đốt, nước nóng, hơi nước và điều hòa không khí </t>
  </si>
  <si>
    <t>Nước tự nhiên khai thác; dịch vụ quản lý và xử lý rác thải, nước thải</t>
  </si>
  <si>
    <t>CHỈ SỐ GIÁ NGUYÊN NHIÊN VẬT LIỆU CHỦ YẾU DÙNG CHO CÁC NGÀNH SẢN XUẤT</t>
  </si>
  <si>
    <t>Chỉ số giá nguyên nhiên vật liệu chủ yếu
dùng cho sản xuất nông nghiệp, lâm nghiệp và thủy sản</t>
  </si>
  <si>
    <t>Chỉ số giá nguyên nhiên vật liệu chủ yếu
dùng cho sản xuất công nghiệp chế biến, chế tạo</t>
  </si>
  <si>
    <t>Chỉ số giá nguyên nhiên vật liệu chủ yếu
dùng cho xây dựng</t>
  </si>
  <si>
    <t>- Khoai lang</t>
  </si>
  <si>
    <t>- Đậu tương</t>
  </si>
  <si>
    <t>- Lạc</t>
  </si>
  <si>
    <t xml:space="preserve">- Cây trồng khác </t>
  </si>
  <si>
    <t>3. Sản xuất giống</t>
  </si>
  <si>
    <t>Tháng 9</t>
  </si>
  <si>
    <t>Thực hiện quý II</t>
  </si>
  <si>
    <t>Ước tính quý III</t>
  </si>
  <si>
    <t>3. SẢN PHẨM CHĂN NUÔI 9 THÁNG ĐẦU NĂM 2024</t>
  </si>
  <si>
    <t>quý III</t>
  </si>
  <si>
    <t>9 tháng</t>
  </si>
  <si>
    <t>Quý III</t>
  </si>
  <si>
    <t>tháng 9</t>
  </si>
  <si>
    <t>I. PHÁT TRIỂN KINH TẾ</t>
  </si>
  <si>
    <t>Biểu 4</t>
  </si>
  <si>
    <t>Biểu 6</t>
  </si>
  <si>
    <t>Biểu 8</t>
  </si>
  <si>
    <t>2.3. Chỉ số tiêu thụ ngành công nghiệp CBCT</t>
  </si>
  <si>
    <t>Biểu 9</t>
  </si>
  <si>
    <t>Biểu 11</t>
  </si>
  <si>
    <t>Biểu 13</t>
  </si>
  <si>
    <t>II. CÁC CHỈ TIẾU CÂN ĐỐI VĨ MÔ</t>
  </si>
  <si>
    <t>Biểu 21</t>
  </si>
  <si>
    <t>Biểu 22</t>
  </si>
  <si>
    <t>Vốn ngân sách cấp tỉnh quản lý</t>
  </si>
  <si>
    <t>Vốn ngân sách cấp huyện quản lý</t>
  </si>
  <si>
    <t>KH giao đầu năm 7.776.625</t>
  </si>
  <si>
    <t>Biểu 26</t>
  </si>
  <si>
    <t>1.2. Số doanh nghiệp quay trở lại hoạt động</t>
  </si>
  <si>
    <t>1.3. Số doanh nghiệp tạm ngừng hoạt động</t>
  </si>
  <si>
    <t>1.4. Số doanh nghiệp giải thể</t>
  </si>
  <si>
    <t>Biểu 25</t>
  </si>
  <si>
    <t>Biểu 15</t>
  </si>
  <si>
    <t>Biểu 16</t>
  </si>
  <si>
    <t>Biểu 17</t>
  </si>
  <si>
    <t>Tỷ lệ nợ xấu</t>
  </si>
  <si>
    <t>Biểu 20</t>
  </si>
  <si>
    <t>Biểu 19</t>
  </si>
  <si>
    <t>Biểu 18</t>
  </si>
  <si>
    <t>Qúy III/2024 so với</t>
  </si>
  <si>
    <t>Qúy trước</t>
  </si>
  <si>
    <t>Triệu con</t>
  </si>
  <si>
    <t>9. SẢN LƯỢNG MỘT SỐ SẢN PHẨM CÔNG NGHIỆP CHỦ YẾU CÁC QUÝ NĂM 2024</t>
  </si>
  <si>
    <t>10. CHỈ SỐ TỒN KHO NGÀNH CÔNG NGHIỆP CHẾ BIẾN, CHẾ TẠO</t>
  </si>
  <si>
    <t>17. DOANH THU VẬN TẢI, KHO BÃI VÀ DỊCH VỤ HỖ TRỢ VẬN TẢI</t>
  </si>
  <si>
    <t>1. TỔNG SẢN PHẨM TRÊN ĐỊA BÀN (GRDP) TỈNH 9 THÁNG ĐẦU NĂM 2024</t>
  </si>
  <si>
    <t>Vốn Nhà nước</t>
  </si>
  <si>
    <t>Sửa chữa xe có động cơ, mô tô, xe máy và xe có động cơ</t>
  </si>
  <si>
    <t>Thực hiện quý I</t>
  </si>
  <si>
    <t>14. TỔNG MỨC BÁN LẺ HÀNG HÓA, DOANH THU DỊCH VỤ LƯU TRÚ ĂN UỐNG, 
DU LỊCH LỮ HÀNH VÀ DOANH THU DỊCH VỤ TIÊU DÙNG CÁC QUÝ NĂM 2024</t>
  </si>
  <si>
    <t>16. DOANH THU BÁN LẺ HÀNG HÓA CÁC QUÝ NĂM 2024</t>
  </si>
  <si>
    <t>18. DOANH THU VẬN TẢI, KHO BÃI VÀ DỊCH VỤ HỖ TRỢ VẬN TẢI</t>
  </si>
  <si>
    <t>20. VẬN TẢI HÀNH KHÁCH VÀ HÀNG HÓA CÁC QUÝ NĂM 2024</t>
  </si>
  <si>
    <t>27. VỐN ĐẦU TƯ THỰC HIỆN TRÊN ĐỊA BÀN TỈNH THEO GIÁ HIỆN HÀNH</t>
  </si>
  <si>
    <t>28. VỐN ĐẦU TƯ THỰC HIỆN TỪ NGUỒN NGÂN SÁCH NHÀ NƯỚC</t>
  </si>
  <si>
    <t xml:space="preserve">29. VỐN ĐẦU TƯ THỰC HIỆN TỪ NGUỒN NGÂN SÁCH NHÀ NƯỚC </t>
  </si>
  <si>
    <t xml:space="preserve">31. CHỈ SỐ GIÁ NÔNG, LÂM NGHIỆP, THỦY SẢN                               VÀ CÔNG NGHIỆP </t>
  </si>
  <si>
    <t xml:space="preserve"> TÌNH HÌNH ĐĂNG KÝ DOANH NGHIỆP ĐẾN NGÀY 15/10/2024</t>
  </si>
  <si>
    <t>Số liệu tình hình đăng ký doanh nghiệp lấy từ nguồn số liệu Sở Kế hoạch và Đầu tư tỉnh Vĩnh Phúc đến ngày 15/10/2024.</t>
  </si>
  <si>
    <t>2. SẢN XUẤT NÔNG NGHIỆP THÁNG 10 VÀ 10 THÁNG ĐẦU NĂM 2024</t>
  </si>
  <si>
    <t>III. Chăn nuôi (ước tính đến 31/10/2024)</t>
  </si>
  <si>
    <t>IV. Lâm nghiệp (Ước tính đến 31/10/2024)</t>
  </si>
  <si>
    <t>V. Tổng sản lượng thủy sản (ước tính đến 31/10/2024)</t>
  </si>
  <si>
    <t>Tháng 10</t>
  </si>
  <si>
    <t>Cộng dồn đến tháng 10</t>
  </si>
  <si>
    <t>6. CHỈ SỐ SẢN XUẤT CÔNG NGHIỆP THÁNG 10 và 10 THÁNG ĐẦU NĂM 2024</t>
  </si>
  <si>
    <t>Tháng 9/2024 so với cùng kỳ năm trước</t>
  </si>
  <si>
    <t>Tháng 10/2024</t>
  </si>
  <si>
    <t>Lũy kế 10 tháng năm 2024 so với cùng kỳ</t>
  </si>
  <si>
    <t xml:space="preserve"> 8. SẢN LƯỢNG MỘT SỐ SẢN PHẨM CÔNG NGHIỆP CHỦ YẾU THÁNG 10                                    VÀ 10 THÁNG ĐẦU NĂM 2024</t>
  </si>
  <si>
    <t>Thực hiện tháng 9 năm 2024</t>
  </si>
  <si>
    <t>Ước tính tháng 10 năm 2024</t>
  </si>
  <si>
    <t>Ước tính
10 tháng năm 2024</t>
  </si>
  <si>
    <t>Lũy kế 10 tháng</t>
  </si>
  <si>
    <t xml:space="preserve">       THÁNG 10 VÀ 10 THÁNG ĐẦU NĂM 2024</t>
  </si>
  <si>
    <t>Thực hiện tháng 9/2024 so với cùng kỳ</t>
  </si>
  <si>
    <t>Ước tính tháng 10/2024</t>
  </si>
  <si>
    <t xml:space="preserve">   11. CHỈ SỐ TIÊU THỤ NGÀNH CÔNG NGHIỆP CHẾ BIẾN, CHẾ TẠO THÁNG 10 VÀ 10 THÁNG ĐẦU NĂM 2024</t>
  </si>
  <si>
    <t>Tháng 9/2024 so với cùng kỳ</t>
  </si>
  <si>
    <t>Chỉ số lũy kế đến hết T10/2024 so với cùng kỳ năm trước</t>
  </si>
  <si>
    <t>13. TỔNG MỨC BÁN LẺ HÀNG HÓA, DOANH THU DỊCH VỤ LƯU TRÚ ĂN UỐNG, DU LỊCH LỮ HÀNH VÀ DOANH THU DỊCH VỤ TIÊU DÙNG KHÁC THÁNG 10 VÀ 10 THÁNG ĐẦU NĂM 2024</t>
  </si>
  <si>
    <t>tháng 10</t>
  </si>
  <si>
    <t>10 tháng</t>
  </si>
  <si>
    <t>15. DOANH THU BÁN LẺ HÀNG HÓA THÁNG 10 VÀ 10 THÁNG ĐẦU NĂM 2024</t>
  </si>
  <si>
    <t>Thực hiện
tháng 9
năm
2024</t>
  </si>
  <si>
    <t>Ước tính 
tháng 10
năm
2024</t>
  </si>
  <si>
    <t>Lũy kế
10 tháng
năm
2024</t>
  </si>
  <si>
    <t>Tháng 10 năm 2024 so với cùng kỳ
năm trước</t>
  </si>
  <si>
    <t>10 tháng năm 2024 so với cùng kỳ
năm trước</t>
  </si>
  <si>
    <t>THÁNG 10 VÀ 10 THÁNG ĐẦU NĂM 2024</t>
  </si>
  <si>
    <t>Lũy kế 
10 tháng
năm
2024</t>
  </si>
  <si>
    <t>Lũy kế 10 tháng năm 2024 so với cùng kỳ
năm trước</t>
  </si>
  <si>
    <t>19. VẬN TẢI HÀNH KHÁCH VÀ HÀNG HÓA THÁNG 10 VÀ 10 THÁNG ĐẦU NĂM 2024</t>
  </si>
  <si>
    <t>21. NHẬP KHẨU HÀNG HÓA ĐẾN NGÀY 15/10/2024</t>
  </si>
  <si>
    <t>Số liệu nhập khẩu hàng hóa lấy từ nguồn số liệu của Chi cục Hải quan Vĩnh Phúc, tính đến ngày 15/10/2024.</t>
  </si>
  <si>
    <t>22. XUẤT KHẨU HÀNG HÓA ĐẾN NGÀY 15/10/2024</t>
  </si>
  <si>
    <t>Số liệu xuất khẩu hàng hóa lấy từ nguồn số liệu của Chi cục Hải quan Vĩnh Phúc, tính đến ngày 15/10/2024.</t>
  </si>
  <si>
    <t>23. THU NGÂN SÁCH NHÀ NƯỚC TRÊN ĐỊA BÀN ĐẾN NGÀY 15/10/2024</t>
  </si>
  <si>
    <t>Đến 15/10/2023</t>
  </si>
  <si>
    <t>Số liệu thu, chi ngân sách lấy từ nguồn số liệu của Kho bạc nhà nước tỉnh Vĩnh Phúc, tính đến ngày 15/10/2024</t>
  </si>
  <si>
    <t>24. CHI NGÂN SÁCH NHÀ NƯỚC TRÊN ĐỊA BÀN ĐẾN NGÀY 15/10/2024</t>
  </si>
  <si>
    <t>Số liệu thu, chi ngân sách lấy từ nguồn số liệu của Kho bạc nhà nước tỉnh Vĩnh Phúc, tính đến ngày 15/10/2024.</t>
  </si>
  <si>
    <t>25. HOẠT ĐỘNG NGÂN HÀNG THÁNG 10 NĂM 2024</t>
  </si>
  <si>
    <t>Thực hiện tại thời điểm 30/9/2024</t>
  </si>
  <si>
    <t>Ước tính tại thời điểm 31/10/2024</t>
  </si>
  <si>
    <t>Ước tính tại thời điểm 31/10/2024 so với cuối năm 2023</t>
  </si>
  <si>
    <r>
      <t>26. THU HÚT ĐẦU TƯ TRỰC TIẾP ĐƯỢC CẤP PHÉP ĐẾN NGÀY 15/10/2024</t>
    </r>
    <r>
      <rPr>
        <b/>
        <i/>
        <sz val="13"/>
        <color rgb="FFFF0000"/>
        <rFont val="Times New Roman"/>
        <family val="1"/>
      </rPr>
      <t xml:space="preserve"> </t>
    </r>
  </si>
  <si>
    <t>Số liệu thu hút đầu tư trực tiếp lấy từ nguồn số liệu Sở Kế hoạch và Đầu tư tỉnh Vĩnh Phúc đến ngày 15/10/2024.</t>
  </si>
  <si>
    <t xml:space="preserve">10 tháng </t>
  </si>
  <si>
    <t>10 tháng đầu</t>
  </si>
  <si>
    <t>32. TRẬT TỰ, AN TOÀN XÃ HỘI THÁNG 10 VÀ 10 THÁNG ĐẦU NĂM 2024</t>
  </si>
  <si>
    <t>Sơ bộ tháng 10 năm 2024</t>
  </si>
  <si>
    <t>Lũy kế 
10 tháng
đầu năm 2024</t>
  </si>
  <si>
    <t>Tăng/giảm lũy kế 10 tháng  năm 2024 so với cùng kỳ năm trước</t>
  </si>
  <si>
    <t>30. CHỈ SỐ GIÁ TIÊU DÙNG, CHỈ SỐ GIÁ VÀNG, CHỈ SỐ GIÁ ĐÔ LA MỸ THÁNG 10              VÀ 10 THÁNG ĐẦU NĂM 2024</t>
  </si>
  <si>
    <t>Tháng 10 năm 2024 so với</t>
  </si>
  <si>
    <t>Tháng 10 năm 2023</t>
  </si>
  <si>
    <t>Tháng 9 năm 2024</t>
  </si>
  <si>
    <t>TÓM TẮT CÁC CHỈ TIÊU KINH TẾ THÁNG 10 VÀ 10 THÁNG ĐẦU NĂM 2024</t>
  </si>
  <si>
    <t>Lũy kế 10 tháng năm 2024</t>
  </si>
  <si>
    <t>Lũy kế 10 tháng so với cùng kỳ (%)</t>
  </si>
  <si>
    <t>Lũy kế 10 tháng so với Kế hoạch (%)</t>
  </si>
  <si>
    <t>1. Vốn đầu tư thực hiện từ nguồn NSNN</t>
  </si>
  <si>
    <t>2. Tỷ lệ giải ngân vốn đầu tư công</t>
  </si>
  <si>
    <t>3.1. Thu hút đầu tư DDI</t>
  </si>
  <si>
    <t>3.2. Thu hút đầu tư FDI</t>
  </si>
  <si>
    <t>2. Đăng ký doanh nghiệp  (đến ngày 15/10/2024)</t>
  </si>
  <si>
    <t>3. Thu hút đầu tư (đến ngày 15/10/2024)</t>
  </si>
  <si>
    <t>6. Thu Ngân sách nhà nước trên địa bàn (đến ngày 15/10/2024)</t>
  </si>
  <si>
    <t>7. Chi ngân sách Nhà nước trên địa bàn (đến ngày 15/10/2024)</t>
  </si>
  <si>
    <t>8. Tiền tệ (ước tính tại thời điểm 31/10/2024)</t>
  </si>
  <si>
    <t>9. Kim ngạch xuất khẩu (đến ngày 15/10/2024)</t>
  </si>
  <si>
    <t>10. Kim ngạch nhập khẩu (đến ngày 15/10/2024)</t>
  </si>
  <si>
    <t>11. Chỉ số giá tiêu dùng bình quân 10 tháng dự kiến so với cùng kỳ</t>
  </si>
  <si>
    <t>Tiến độ gieo trồng vụ Đông (đến ngày 15/10/2024)</t>
  </si>
  <si>
    <t xml:space="preserve"> I. Tiến độ gieo trồng vụ Đông (đến ngày 15/10/2024)</t>
  </si>
  <si>
    <t>Thu NSNN</t>
  </si>
  <si>
    <t>Chi NSNN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</si>
</sst>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42" formatCode="_(&quot;$&quot;* #,##0_);_(&quot;$&quot;* \(#,##0\);_(&quot;$&quot;* &quot;-&quot;_);_(@_)"/>
    <numFmt numFmtId="41" formatCode="_(* #,##0_);_(* \(#,##0\);_(* &quot;-&quot;_);_(@_)"/>
    <numFmt numFmtId="43" formatCode="_(* #,##0.00_);_(* \(#,##0.00\);_(* &quot;-&quot;??_);_(@_)"/>
    <numFmt numFmtId="164" formatCode="_-* #,##0.00\ _₫_-;\-* #,##0.00\ _₫_-;_-* &quot;-&quot;??\ _₫_-;_-@_-"/>
    <numFmt numFmtId="165" formatCode="_-&quot;£&quot;* #,##0_-;\-&quot;£&quot;* #,##0_-;_-&quot;£&quot;* &quot;-&quot;_-;_-@_-"/>
    <numFmt numFmtId="166" formatCode="_-* #,##0_-;\-* #,##0_-;_-* &quot;-&quot;_-;_-@_-"/>
    <numFmt numFmtId="167" formatCode="_-* #,##0.00_-;\-* #,##0.00_-;_-* &quot;-&quot;??_-;_-@_-"/>
    <numFmt numFmtId="168" formatCode="_-&quot;$&quot;* #,##0_-;\-&quot;$&quot;* #,##0_-;_-&quot;$&quot;* &quot;-&quot;_-;_-@_-"/>
    <numFmt numFmtId="169" formatCode="#,##0.0;[Red]\-#,##0.0"/>
    <numFmt numFmtId="170" formatCode="#.##"/>
    <numFmt numFmtId="171" formatCode="_-* #,##0.00\ _V_N_D_-;\-* #,##0.00\ _V_N_D_-;_-* &quot;-&quot;??\ _V_N_D_-;_-@_-"/>
    <numFmt numFmtId="172" formatCode="_-* #,##0\ _V_N_D_-;\-* #,##0\ _V_N_D_-;_-* &quot;-&quot;\ _V_N_D_-;_-@_-"/>
    <numFmt numFmtId="173" formatCode="&quot;SFr.&quot;\ #,##0.00;[Red]&quot;SFr.&quot;\ \-#,##0.00"/>
    <numFmt numFmtId="174" formatCode="0E+00;\趰"/>
    <numFmt numFmtId="175" formatCode="_ &quot;SFr.&quot;\ * #,##0_ ;_ &quot;SFr.&quot;\ * \-#,##0_ ;_ &quot;SFr.&quot;\ * &quot;-&quot;_ ;_ @_ "/>
    <numFmt numFmtId="176" formatCode="_ * #,##0_ ;_ * \-#,##0_ ;_ * &quot;-&quot;_ ;_ @_ "/>
    <numFmt numFmtId="177" formatCode="_ * #,##0.00_ ;_ * \-#,##0.00_ ;_ * &quot;-&quot;??_ ;_ @_ "/>
    <numFmt numFmtId="178" formatCode="0.000"/>
    <numFmt numFmtId="179" formatCode="_-* #,##0.00\ &quot;F&quot;_-;\-* #,##0.00\ &quot;F&quot;_-;_-* &quot;-&quot;??\ &quot;F&quot;_-;_-@_-"/>
    <numFmt numFmtId="180" formatCode="_-* #,##0\ _P_t_s_-;\-* #,##0\ _P_t_s_-;_-* &quot;-&quot;\ _P_t_s_-;_-@_-"/>
    <numFmt numFmtId="181" formatCode="\ \ ########"/>
    <numFmt numFmtId="182" formatCode="&quot;\&quot;#,##0;[Red]&quot;\&quot;\-#,##0"/>
    <numFmt numFmtId="183" formatCode="0.0"/>
    <numFmt numFmtId="184" formatCode="_-&quot;$&quot;* #,##0.00_-;\-&quot;$&quot;* #,##0.00_-;_-&quot;$&quot;* &quot;-&quot;??_-;_-@_-"/>
    <numFmt numFmtId="185" formatCode="&quot;\&quot;#,##0.00;[Red]&quot;\&quot;&quot;\&quot;&quot;\&quot;&quot;\&quot;&quot;\&quot;&quot;\&quot;\-#,##0.00"/>
    <numFmt numFmtId="186" formatCode="#,##0;\(#,##0\)"/>
    <numFmt numFmtId="187" formatCode="m/d"/>
    <numFmt numFmtId="188" formatCode="_ * #,##0.00_)\ &quot;ĐỒNG&quot;_ ;_ * \(#,##0.00\)\ &quot;ĐỒNG&quot;_ ;_ * &quot;-&quot;??_)\ &quot;ĐỒNG&quot;_ ;_ @_ "/>
    <numFmt numFmtId="189" formatCode="\$#,##0\ ;\(\$#,##0\)"/>
    <numFmt numFmtId="190" formatCode="\t0.00%"/>
    <numFmt numFmtId="191" formatCode="\t#\ ??/??"/>
    <numFmt numFmtId="192" formatCode="_([$€-2]* #,##0.00_);_([$€-2]* \(#,##0.00\);_([$€-2]* &quot;-&quot;??_)"/>
    <numFmt numFmtId="193" formatCode="&quot;ß&quot;#,##0;\-&quot;&quot;\ß&quot;&quot;#,##0"/>
    <numFmt numFmtId="194" formatCode="0.00_)"/>
    <numFmt numFmtId="195" formatCode="_###,###,###"/>
    <numFmt numFmtId="196" formatCode="&quot;\&quot;#,##0;[Red]&quot;\&quot;&quot;\&quot;\-#,##0"/>
    <numFmt numFmtId="197" formatCode="&quot;\&quot;#,##0.00;[Red]&quot;\&quot;\-#,##0.00"/>
    <numFmt numFmtId="198" formatCode="#,##0\ &quot;F&quot;;[Red]\-#,##0\ &quot;F&quot;"/>
    <numFmt numFmtId="199" formatCode="_(* #,##0_);_(* \(#,##0\);_(* &quot;-&quot;??_);_(@_)"/>
    <numFmt numFmtId="200" formatCode="_-* #,##0\ _₫_-;\-* #,##0\ _₫_-;_-* &quot;-&quot;??\ _₫_-;_-@_-"/>
    <numFmt numFmtId="201" formatCode="_(* #,##0.0_);_(* \(#,##0.0\);_(* &quot;-&quot;??_);_(@_)"/>
    <numFmt numFmtId="202" formatCode="_(* #,##0.0000_);_(* \(#,##0.0000\);_(* &quot;-&quot;??_);_(@_)"/>
    <numFmt numFmtId="203" formatCode="_(* #,##0.00_);_(* \(#,##0.00\);_(* &quot;-&quot;_);_(@_)"/>
    <numFmt numFmtId="204" formatCode="#,##0.0"/>
    <numFmt numFmtId="205" formatCode="_-* #,##0.00\ _P_t_s_-;\-* #,##0.00\ _P_t_s_-;_-* &quot;-&quot;\ _P_t_s_-;_-@_-"/>
  </numFmts>
  <fonts count="132">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VnTime"/>
      <family val="2"/>
    </font>
    <font>
      <b/>
      <sz val="12"/>
      <name val="Arial"/>
      <family val="2"/>
    </font>
    <font>
      <sz val="12"/>
      <name val="Arial"/>
      <family val="2"/>
    </font>
    <font>
      <sz val="10"/>
      <name val="Arial"/>
      <family val="2"/>
    </font>
    <font>
      <sz val="10"/>
      <name val=".VnArial"/>
      <family val="2"/>
    </font>
    <font>
      <sz val="12"/>
      <name val="VNI-Times"/>
    </font>
    <font>
      <sz val="11"/>
      <name val="VNtimes new roman"/>
      <family val="2"/>
    </font>
    <font>
      <sz val="14"/>
      <name val="??"/>
      <family val="3"/>
    </font>
    <font>
      <sz val="12"/>
      <name val="????"/>
      <charset val="136"/>
    </font>
    <font>
      <sz val="12"/>
      <name val="???"/>
      <family val="3"/>
    </font>
    <font>
      <sz val="10"/>
      <name val="???"/>
      <family val="3"/>
    </font>
    <font>
      <sz val="10"/>
      <name val="VNI-Times"/>
    </font>
    <font>
      <sz val="10"/>
      <name val="Arial"/>
      <family val="2"/>
      <charset val="163"/>
    </font>
    <font>
      <sz val="10"/>
      <name val=".VnTime"/>
      <family val="2"/>
    </font>
    <font>
      <b/>
      <u/>
      <sz val="14"/>
      <color indexed="8"/>
      <name val=".VnBook-AntiquaH"/>
      <family val="2"/>
    </font>
    <font>
      <sz val="11"/>
      <name val="Arial"/>
      <family val="2"/>
    </font>
    <font>
      <sz val="11"/>
      <name val=".VnTime"/>
      <family val="2"/>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1"/>
      <color indexed="9"/>
      <name val="Calibri"/>
      <family val="2"/>
    </font>
    <font>
      <sz val="12"/>
      <name val="¹UAAA¼"/>
      <family val="3"/>
      <charset val="129"/>
    </font>
    <font>
      <sz val="12"/>
      <name val="¹ÙÅÁÃ¼"/>
      <charset val="129"/>
    </font>
    <font>
      <sz val="11"/>
      <color indexed="20"/>
      <name val="Calibri"/>
      <family val="2"/>
    </font>
    <font>
      <sz val="10"/>
      <name val="Times New Roman"/>
      <family val="1"/>
    </font>
    <font>
      <sz val="12"/>
      <name val="Helv"/>
      <family val="2"/>
    </font>
    <font>
      <sz val="10"/>
      <name val="±¼¸²A¼"/>
      <family val="3"/>
      <charset val="129"/>
    </font>
    <font>
      <b/>
      <sz val="11"/>
      <color indexed="52"/>
      <name val="Calibri"/>
      <family val="2"/>
    </font>
    <font>
      <b/>
      <sz val="10"/>
      <name val="Helv"/>
    </font>
    <font>
      <b/>
      <sz val="11"/>
      <color indexed="9"/>
      <name val="Calibri"/>
      <family val="2"/>
    </font>
    <font>
      <sz val="13"/>
      <name val="Times New Roman"/>
      <family val="1"/>
      <charset val="163"/>
    </font>
    <font>
      <sz val="11"/>
      <color indexed="8"/>
      <name val="Arial"/>
      <family val="2"/>
    </font>
    <font>
      <sz val="11"/>
      <color theme="1"/>
      <name val="Calibri"/>
      <family val="2"/>
      <scheme val="minor"/>
    </font>
    <font>
      <sz val="11"/>
      <color theme="1"/>
      <name val="Arial"/>
      <family val="2"/>
    </font>
    <font>
      <sz val="11"/>
      <name val="UVnTime"/>
      <family val="2"/>
    </font>
    <font>
      <sz val="13"/>
      <name val=".VnTime"/>
      <family val="2"/>
    </font>
    <font>
      <sz val="10"/>
      <name val="MS Sans Serif"/>
      <family val="2"/>
    </font>
    <font>
      <sz val="12"/>
      <name val="Times New Roman"/>
      <family val="1"/>
      <charset val="163"/>
    </font>
    <font>
      <sz val="8"/>
      <name val="Tahoma"/>
      <family val="2"/>
      <charset val="163"/>
    </font>
    <font>
      <b/>
      <sz val="12"/>
      <name val="VNTime"/>
      <family val="2"/>
    </font>
    <font>
      <b/>
      <sz val="12"/>
      <name val="VNTimeH"/>
      <family val="2"/>
    </font>
    <font>
      <i/>
      <sz val="11"/>
      <color indexed="23"/>
      <name val="Calibri"/>
      <family val="2"/>
    </font>
    <font>
      <sz val="12"/>
      <name val="VNTime"/>
      <family val="2"/>
    </font>
    <font>
      <sz val="11"/>
      <color indexed="17"/>
      <name val="Calibri"/>
      <family val="2"/>
    </font>
    <font>
      <sz val="8"/>
      <name val="Arial"/>
      <family val="2"/>
    </font>
    <font>
      <b/>
      <sz val="12"/>
      <name val="Helv"/>
    </font>
    <font>
      <b/>
      <sz val="18"/>
      <name val="Arial"/>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1"/>
      <name val="Helv"/>
    </font>
    <font>
      <sz val="11"/>
      <color indexed="60"/>
      <name val="Calibri"/>
      <family val="2"/>
    </font>
    <font>
      <sz val="7"/>
      <name val="Small Fonts"/>
      <family val="2"/>
    </font>
    <font>
      <b/>
      <i/>
      <sz val="16"/>
      <name val="Helv"/>
    </font>
    <font>
      <sz val="14"/>
      <color theme="1"/>
      <name val="Times New Roman"/>
      <family val="2"/>
    </font>
    <font>
      <sz val="11"/>
      <color theme="1"/>
      <name val="Calibri"/>
      <family val="2"/>
      <charset val="163"/>
    </font>
    <font>
      <sz val="13"/>
      <name val="Times New Roman"/>
      <family val="1"/>
    </font>
    <font>
      <sz val="12"/>
      <name val=".VnArial"/>
      <family val="2"/>
    </font>
    <font>
      <sz val="10"/>
      <name val="BEAM-Time-T"/>
    </font>
    <font>
      <b/>
      <sz val="11"/>
      <color indexed="63"/>
      <name val="Calibri"/>
      <family val="2"/>
    </font>
    <font>
      <sz val="11"/>
      <color indexed="8"/>
      <name val="Arial"/>
      <family val="2"/>
      <charset val="163"/>
    </font>
    <font>
      <sz val="12"/>
      <name val="Times New Roman"/>
      <family val="1"/>
    </font>
    <font>
      <b/>
      <sz val="12"/>
      <name val=".VnArial Narrow"/>
      <family val="2"/>
    </font>
    <font>
      <sz val="13"/>
      <name val=".VnArialH"/>
      <family val="2"/>
    </font>
    <font>
      <i/>
      <sz val="11"/>
      <name val=".VnTime"/>
      <family val="2"/>
    </font>
    <font>
      <i/>
      <sz val="12"/>
      <name val=".VnArial Narrow"/>
      <family val="2"/>
    </font>
    <font>
      <b/>
      <sz val="8"/>
      <name val=".VnTime"/>
      <family val="2"/>
    </font>
    <font>
      <sz val="11"/>
      <name val=".VnArial Narrow"/>
      <family val="2"/>
    </font>
    <font>
      <sz val="14"/>
      <name val=".Vn3DH"/>
      <family val="2"/>
    </font>
    <font>
      <sz val="11"/>
      <color indexed="10"/>
      <name val="Calibri"/>
      <family val="2"/>
    </font>
    <font>
      <sz val="14"/>
      <name val=".VnArial"/>
      <family val="2"/>
    </font>
    <font>
      <sz val="14"/>
      <name val="Cordia New"/>
      <family val="2"/>
    </font>
    <font>
      <sz val="10"/>
      <name val=" "/>
      <family val="1"/>
      <charset val="136"/>
    </font>
    <font>
      <sz val="14"/>
      <name val="뼻뮝"/>
      <family val="3"/>
      <charset val="129"/>
    </font>
    <font>
      <sz val="12"/>
      <name val="바탕체"/>
      <family val="3"/>
    </font>
    <font>
      <sz val="12"/>
      <name val="뼻뮝"/>
      <family val="1"/>
      <charset val="129"/>
    </font>
    <font>
      <sz val="12"/>
      <name val="바탕체"/>
      <family val="1"/>
      <charset val="129"/>
    </font>
    <font>
      <sz val="10"/>
      <name val="굴림체"/>
      <family val="3"/>
      <charset val="129"/>
    </font>
    <font>
      <sz val="9"/>
      <name val="Arial"/>
      <family val="2"/>
    </font>
    <font>
      <sz val="12"/>
      <name val="Courier"/>
      <family val="3"/>
    </font>
    <font>
      <sz val="12"/>
      <name val="VNTime"/>
    </font>
    <font>
      <sz val="14"/>
      <color indexed="8"/>
      <name val="Times New Roman"/>
      <family val="2"/>
    </font>
    <font>
      <sz val="10"/>
      <name val="Arial"/>
      <family val="2"/>
    </font>
    <font>
      <b/>
      <sz val="12"/>
      <name val="Times New Roman"/>
      <family val="1"/>
    </font>
    <font>
      <b/>
      <i/>
      <sz val="12"/>
      <name val="Times New Roman"/>
      <family val="1"/>
    </font>
    <font>
      <b/>
      <sz val="13"/>
      <name val="Times New Roman"/>
      <family val="1"/>
    </font>
    <font>
      <sz val="12"/>
      <color theme="1"/>
      <name val="Times New Roman"/>
      <family val="1"/>
    </font>
    <font>
      <vertAlign val="superscript"/>
      <sz val="12"/>
      <name val="Times New Roman"/>
      <family val="1"/>
    </font>
    <font>
      <b/>
      <sz val="12"/>
      <color theme="1"/>
      <name val="Times New Roman"/>
      <family val="1"/>
    </font>
    <font>
      <sz val="12"/>
      <color indexed="8"/>
      <name val="Times New Roman"/>
      <family val="1"/>
    </font>
    <font>
      <b/>
      <i/>
      <sz val="12"/>
      <color indexed="8"/>
      <name val="Times New Roman"/>
      <family val="1"/>
    </font>
    <font>
      <i/>
      <sz val="12"/>
      <name val="Times New Roman"/>
      <family val="1"/>
    </font>
    <font>
      <sz val="12"/>
      <color rgb="FF000000"/>
      <name val="Times New Roman"/>
      <family val="1"/>
    </font>
    <font>
      <b/>
      <sz val="13"/>
      <color theme="1"/>
      <name val="Times New Roman"/>
      <family val="1"/>
    </font>
    <font>
      <b/>
      <sz val="11"/>
      <name val="Times New Roman"/>
      <family val="1"/>
    </font>
    <font>
      <sz val="11"/>
      <name val="Times New Roman"/>
      <family val="1"/>
    </font>
    <font>
      <b/>
      <sz val="12"/>
      <color indexed="8"/>
      <name val="Times New Roman"/>
      <family val="1"/>
    </font>
    <font>
      <sz val="12"/>
      <color theme="1"/>
      <name val="Times New Roman"/>
      <family val="2"/>
    </font>
    <font>
      <i/>
      <sz val="10"/>
      <name val="Times New Roman"/>
      <family val="1"/>
    </font>
    <font>
      <sz val="11"/>
      <color theme="1"/>
      <name val="Times New Roman"/>
      <family val="1"/>
    </font>
    <font>
      <b/>
      <sz val="11"/>
      <color theme="1"/>
      <name val="Times New Roman"/>
      <family val="1"/>
    </font>
    <font>
      <b/>
      <i/>
      <sz val="11"/>
      <name val="Times New Roman"/>
      <family val="1"/>
    </font>
    <font>
      <i/>
      <sz val="12"/>
      <color theme="1"/>
      <name val="Times New Roman"/>
      <family val="1"/>
    </font>
    <font>
      <i/>
      <sz val="10"/>
      <color theme="1"/>
      <name val="Times New Roman"/>
      <family val="1"/>
    </font>
    <font>
      <b/>
      <sz val="10"/>
      <name val="Times New Roman"/>
      <family val="1"/>
    </font>
    <font>
      <b/>
      <sz val="14"/>
      <color theme="1"/>
      <name val="Times New Roman"/>
      <family val="1"/>
      <charset val="163"/>
    </font>
    <font>
      <b/>
      <sz val="12"/>
      <name val="Times New Roman"/>
      <family val="1"/>
      <charset val="163"/>
    </font>
    <font>
      <b/>
      <i/>
      <sz val="12"/>
      <color theme="1"/>
      <name val="Times New Roman"/>
      <family val="1"/>
    </font>
    <font>
      <b/>
      <sz val="10"/>
      <name val=".VnArial"/>
      <family val="2"/>
    </font>
    <font>
      <b/>
      <i/>
      <sz val="13"/>
      <color rgb="FFFF0000"/>
      <name val="Times New Roman"/>
      <family val="1"/>
    </font>
    <font>
      <sz val="10"/>
      <color rgb="FFFF0000"/>
      <name val="Times New Roman"/>
      <family val="1"/>
    </font>
    <font>
      <u/>
      <sz val="12"/>
      <color theme="10"/>
      <name val="Times New Roman"/>
      <family val="2"/>
    </font>
    <font>
      <sz val="12"/>
      <color theme="1"/>
      <name val="Arial"/>
      <family val="2"/>
    </font>
    <font>
      <b/>
      <sz val="14"/>
      <name val="Times New Roman"/>
      <family val="1"/>
    </font>
    <font>
      <b/>
      <sz val="14"/>
      <color theme="1"/>
      <name val="Times New Roman"/>
      <family val="1"/>
    </font>
    <font>
      <sz val="14"/>
      <color theme="1"/>
      <name val="Times New Roman"/>
      <family val="1"/>
    </font>
    <font>
      <b/>
      <i/>
      <sz val="14"/>
      <color theme="1"/>
      <name val="Times New Roman"/>
      <family val="1"/>
    </font>
    <font>
      <sz val="10"/>
      <name val="Arial"/>
      <family val="2"/>
    </font>
    <font>
      <sz val="11"/>
      <name val="Tahoma"/>
      <family val="2"/>
    </font>
    <font>
      <b/>
      <sz val="12"/>
      <color rgb="FFFF0000"/>
      <name val="Times New Roman"/>
      <family val="1"/>
    </font>
    <font>
      <sz val="12"/>
      <color rgb="FFFF0000"/>
      <name val="Times New Roman"/>
      <family val="1"/>
    </font>
    <font>
      <b/>
      <sz val="12"/>
      <color theme="1"/>
      <name val="Times New Roman"/>
      <family val="1"/>
      <charset val="163"/>
    </font>
  </fonts>
  <fills count="27">
    <fill>
      <patternFill patternType="none"/>
    </fill>
    <fill>
      <patternFill patternType="gray125"/>
    </fill>
    <fill>
      <patternFill patternType="solid">
        <fgColor indexed="2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3"/>
      </patternFill>
    </fill>
    <fill>
      <patternFill patternType="solid">
        <fgColor indexed="26"/>
      </patternFill>
    </fill>
  </fills>
  <borders count="22">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diagonal/>
    </border>
    <border>
      <left/>
      <right/>
      <top style="medium">
        <color indexed="64"/>
      </top>
      <bottom style="medium">
        <color indexed="64"/>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double">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diagonal/>
    </border>
    <border>
      <left/>
      <right style="thin">
        <color indexed="64"/>
      </right>
      <top/>
      <bottom/>
      <diagonal/>
    </border>
  </borders>
  <cellStyleXfs count="2735">
    <xf numFmtId="0" fontId="0" fillId="0" borderId="0"/>
    <xf numFmtId="0" fontId="7" fillId="0" borderId="0"/>
    <xf numFmtId="0" fontId="10" fillId="0" borderId="0"/>
    <xf numFmtId="168" fontId="12" fillId="0" borderId="0" applyFont="0" applyFill="0" applyBorder="0" applyAlignment="0" applyProtection="0"/>
    <xf numFmtId="169" fontId="13" fillId="0" borderId="0" applyFont="0" applyFill="0" applyBorder="0" applyAlignment="0" applyProtection="0"/>
    <xf numFmtId="0" fontId="14" fillId="0" borderId="0" applyFont="0" applyFill="0" applyBorder="0" applyAlignment="0" applyProtection="0"/>
    <xf numFmtId="170" fontId="7" fillId="0" borderId="0" applyFont="0" applyFill="0" applyBorder="0" applyAlignment="0" applyProtection="0"/>
    <xf numFmtId="40" fontId="14" fillId="0" borderId="0" applyFont="0" applyFill="0" applyBorder="0" applyAlignment="0" applyProtection="0"/>
    <xf numFmtId="38" fontId="14" fillId="0" borderId="0" applyFont="0" applyFill="0" applyBorder="0" applyAlignment="0" applyProtection="0"/>
    <xf numFmtId="166" fontId="15" fillId="0" borderId="0" applyFont="0" applyFill="0" applyBorder="0" applyAlignment="0" applyProtection="0"/>
    <xf numFmtId="9" fontId="16" fillId="0" borderId="0" applyFont="0" applyFill="0" applyBorder="0" applyAlignment="0" applyProtection="0"/>
    <xf numFmtId="0" fontId="17" fillId="0" borderId="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0" fontId="20" fillId="0" borderId="0" applyNumberForma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168" fontId="12" fillId="0" borderId="0" applyFont="0" applyFill="0" applyBorder="0" applyAlignment="0" applyProtection="0"/>
    <xf numFmtId="167" fontId="12" fillId="0" borderId="0" applyFont="0" applyFill="0" applyBorder="0" applyAlignment="0" applyProtection="0"/>
    <xf numFmtId="171" fontId="18" fillId="0" borderId="0" applyFont="0" applyFill="0" applyBorder="0" applyAlignment="0" applyProtection="0"/>
    <xf numFmtId="166" fontId="12" fillId="0" borderId="0" applyFont="0" applyFill="0" applyBorder="0" applyAlignment="0" applyProtection="0"/>
    <xf numFmtId="42" fontId="18" fillId="0" borderId="0" applyFont="0" applyFill="0" applyBorder="0" applyAlignment="0" applyProtection="0"/>
    <xf numFmtId="171" fontId="18" fillId="0" borderId="0" applyFont="0" applyFill="0" applyBorder="0" applyAlignment="0" applyProtection="0"/>
    <xf numFmtId="167" fontId="12" fillId="0" borderId="0" applyFont="0" applyFill="0" applyBorder="0" applyAlignment="0" applyProtection="0"/>
    <xf numFmtId="172" fontId="18" fillId="0" borderId="0" applyFont="0" applyFill="0" applyBorder="0" applyAlignment="0" applyProtection="0"/>
    <xf numFmtId="166" fontId="12" fillId="0" borderId="0" applyFont="0" applyFill="0" applyBorder="0" applyAlignment="0" applyProtection="0"/>
    <xf numFmtId="167" fontId="12" fillId="0" borderId="0" applyFont="0" applyFill="0" applyBorder="0" applyAlignment="0" applyProtection="0"/>
    <xf numFmtId="172" fontId="18" fillId="0" borderId="0" applyFont="0" applyFill="0" applyBorder="0" applyAlignment="0" applyProtection="0"/>
    <xf numFmtId="171" fontId="18" fillId="0" borderId="0" applyFont="0" applyFill="0" applyBorder="0" applyAlignment="0" applyProtection="0"/>
    <xf numFmtId="166" fontId="12" fillId="0" borderId="0" applyFont="0" applyFill="0" applyBorder="0" applyAlignment="0" applyProtection="0"/>
    <xf numFmtId="168" fontId="12"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42" fontId="18" fillId="0" borderId="0" applyFont="0" applyFill="0" applyBorder="0" applyAlignment="0" applyProtection="0"/>
    <xf numFmtId="166" fontId="12" fillId="0" borderId="0" applyFont="0" applyFill="0" applyBorder="0" applyAlignment="0" applyProtection="0"/>
    <xf numFmtId="172" fontId="18" fillId="0" borderId="0" applyFont="0" applyFill="0" applyBorder="0" applyAlignment="0" applyProtection="0"/>
    <xf numFmtId="171" fontId="18" fillId="0" borderId="0" applyFont="0" applyFill="0" applyBorder="0" applyAlignment="0" applyProtection="0"/>
    <xf numFmtId="168" fontId="12" fillId="0" borderId="0" applyFont="0" applyFill="0" applyBorder="0" applyAlignment="0" applyProtection="0"/>
    <xf numFmtId="167" fontId="12"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21" fillId="3" borderId="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22" fillId="0" borderId="0"/>
    <xf numFmtId="0" fontId="22" fillId="2" borderId="0" applyNumberFormat="0"/>
    <xf numFmtId="0" fontId="22"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22" fillId="0" borderId="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3" fillId="2" borderId="0" applyNumberFormat="0"/>
    <xf numFmtId="0" fontId="22"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9"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0" fontId="10" fillId="2" borderId="0" applyNumberFormat="0"/>
    <xf numFmtId="9" fontId="24" fillId="0" borderId="0" applyBorder="0" applyAlignment="0" applyProtection="0"/>
    <xf numFmtId="0" fontId="25" fillId="3" borderId="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7" fillId="3" borderId="0"/>
    <xf numFmtId="0" fontId="28" fillId="0" borderId="0">
      <alignment wrapText="1"/>
    </xf>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7"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9" fillId="14"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21" borderId="0" applyNumberFormat="0" applyBorder="0" applyAlignment="0" applyProtection="0"/>
    <xf numFmtId="173" fontId="10" fillId="0" borderId="0" applyFont="0" applyFill="0" applyBorder="0" applyAlignment="0" applyProtection="0"/>
    <xf numFmtId="0" fontId="30" fillId="0" borderId="0" applyFont="0" applyFill="0" applyBorder="0" applyAlignment="0" applyProtection="0"/>
    <xf numFmtId="174" fontId="7" fillId="0" borderId="0" applyFont="0" applyFill="0" applyBorder="0" applyAlignment="0" applyProtection="0"/>
    <xf numFmtId="175" fontId="10" fillId="0" borderId="0" applyFont="0" applyFill="0" applyBorder="0" applyAlignment="0" applyProtection="0"/>
    <xf numFmtId="0" fontId="30" fillId="0" borderId="0" applyFont="0" applyFill="0" applyBorder="0" applyAlignment="0" applyProtection="0"/>
    <xf numFmtId="175" fontId="10" fillId="0" borderId="0" applyFont="0" applyFill="0" applyBorder="0" applyAlignment="0" applyProtection="0"/>
    <xf numFmtId="176" fontId="31" fillId="0" borderId="0" applyFont="0" applyFill="0" applyBorder="0" applyAlignment="0" applyProtection="0"/>
    <xf numFmtId="0" fontId="30"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0" fontId="30" fillId="0" borderId="0" applyFont="0" applyFill="0" applyBorder="0" applyAlignment="0" applyProtection="0"/>
    <xf numFmtId="177" fontId="31" fillId="0" borderId="0" applyFont="0" applyFill="0" applyBorder="0" applyAlignment="0" applyProtection="0"/>
    <xf numFmtId="168" fontId="12" fillId="0" borderId="0" applyFont="0" applyFill="0" applyBorder="0" applyAlignment="0" applyProtection="0"/>
    <xf numFmtId="0" fontId="32" fillId="5" borderId="0" applyNumberFormat="0" applyBorder="0" applyAlignment="0" applyProtection="0"/>
    <xf numFmtId="0" fontId="30" fillId="0" borderId="0"/>
    <xf numFmtId="0" fontId="33" fillId="0" borderId="0"/>
    <xf numFmtId="0" fontId="30" fillId="0" borderId="0"/>
    <xf numFmtId="37" fontId="34" fillId="0" borderId="0"/>
    <xf numFmtId="0" fontId="35" fillId="0" borderId="0"/>
    <xf numFmtId="178" fontId="10" fillId="0" borderId="0" applyFill="0" applyBorder="0" applyAlignment="0"/>
    <xf numFmtId="178" fontId="19" fillId="0" borderId="0" applyFill="0" applyBorder="0" applyAlignment="0"/>
    <xf numFmtId="178" fontId="19" fillId="0" borderId="0" applyFill="0" applyBorder="0" applyAlignment="0"/>
    <xf numFmtId="0" fontId="36" fillId="22" borderId="4" applyNumberFormat="0" applyAlignment="0" applyProtection="0"/>
    <xf numFmtId="0" fontId="37" fillId="0" borderId="0"/>
    <xf numFmtId="179" fontId="18" fillId="0" borderId="0" applyFont="0" applyFill="0" applyBorder="0" applyAlignment="0" applyProtection="0"/>
    <xf numFmtId="0" fontId="38" fillId="23" borderId="5" applyNumberFormat="0" applyAlignment="0" applyProtection="0"/>
    <xf numFmtId="41" fontId="39" fillId="0" borderId="0" applyFont="0" applyFill="0" applyBorder="0" applyAlignment="0" applyProtection="0"/>
    <xf numFmtId="180" fontId="7"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6"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4" fontId="10" fillId="0" borderId="0" applyFont="0" applyFill="0" applyBorder="0" applyAlignment="0" applyProtection="0"/>
    <xf numFmtId="164" fontId="2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4" fontId="26" fillId="0" borderId="0" applyFont="0" applyFill="0" applyBorder="0" applyAlignment="0" applyProtection="0"/>
    <xf numFmtId="43" fontId="7" fillId="0" borderId="0" applyFont="0" applyFill="0" applyBorder="0" applyAlignment="0" applyProtection="0"/>
    <xf numFmtId="180"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64" fontId="10" fillId="0" borderId="0" applyFont="0" applyFill="0" applyBorder="0" applyAlignment="0" applyProtection="0"/>
    <xf numFmtId="181" fontId="7" fillId="0" borderId="0" applyFont="0" applyFill="0" applyBorder="0" applyAlignment="0" applyProtection="0"/>
    <xf numFmtId="168" fontId="7" fillId="0" borderId="0" applyFont="0" applyFill="0" applyBorder="0" applyAlignment="0" applyProtection="0"/>
    <xf numFmtId="183" fontId="7" fillId="0" borderId="0" applyFont="0" applyFill="0" applyBorder="0" applyAlignment="0" applyProtection="0"/>
    <xf numFmtId="169" fontId="7" fillId="0" borderId="0" applyFont="0" applyFill="0" applyBorder="0" applyAlignment="0" applyProtection="0"/>
    <xf numFmtId="176" fontId="7" fillId="0" borderId="0" applyFont="0" applyFill="0" applyBorder="0" applyAlignment="0" applyProtection="0"/>
    <xf numFmtId="43" fontId="41" fillId="0" borderId="0" applyFont="0" applyFill="0" applyBorder="0" applyAlignment="0" applyProtection="0"/>
    <xf numFmtId="164" fontId="1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4" fontId="10" fillId="0" borderId="0" applyFont="0" applyFill="0" applyBorder="0" applyAlignment="0" applyProtection="0"/>
    <xf numFmtId="43" fontId="41" fillId="0" borderId="0" applyFont="0" applyFill="0" applyBorder="0" applyAlignment="0" applyProtection="0"/>
    <xf numFmtId="43" fontId="26" fillId="0" borderId="0" applyFont="0" applyFill="0" applyBorder="0" applyAlignment="0" applyProtection="0"/>
    <xf numFmtId="184" fontId="7"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2" fillId="0" borderId="0" applyFont="0" applyFill="0" applyBorder="0" applyAlignment="0" applyProtection="0"/>
    <xf numFmtId="43" fontId="43" fillId="0" borderId="0" applyFont="0" applyFill="0" applyBorder="0" applyAlignment="0" applyProtection="0"/>
    <xf numFmtId="43" fontId="10"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185" fontId="7" fillId="0" borderId="0" applyFont="0" applyFill="0" applyBorder="0" applyAlignment="0" applyProtection="0"/>
    <xf numFmtId="184" fontId="7" fillId="0" borderId="0" applyFont="0" applyFill="0" applyBorder="0" applyAlignment="0" applyProtection="0"/>
    <xf numFmtId="43" fontId="40" fillId="0" borderId="0" applyFont="0" applyFill="0" applyBorder="0" applyAlignment="0" applyProtection="0"/>
    <xf numFmtId="40" fontId="45" fillId="0" borderId="0" applyFont="0" applyFill="0" applyBorder="0" applyAlignment="0" applyProtection="0"/>
    <xf numFmtId="43" fontId="46"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26"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186" fontId="33" fillId="0" borderId="0"/>
    <xf numFmtId="3" fontId="10" fillId="0" borderId="0" applyFont="0" applyFill="0" applyBorder="0" applyAlignment="0" applyProtection="0"/>
    <xf numFmtId="0" fontId="48" fillId="0" borderId="0">
      <alignment horizontal="center"/>
    </xf>
    <xf numFmtId="188" fontId="19" fillId="0" borderId="0" applyFont="0" applyFill="0" applyBorder="0" applyAlignment="0" applyProtection="0"/>
    <xf numFmtId="189" fontId="10" fillId="0" borderId="0" applyFont="0" applyFill="0" applyBorder="0" applyAlignment="0" applyProtection="0"/>
    <xf numFmtId="190" fontId="10" fillId="0" borderId="0"/>
    <xf numFmtId="0" fontId="10" fillId="0" borderId="0" applyFont="0" applyFill="0" applyBorder="0" applyAlignment="0" applyProtection="0"/>
    <xf numFmtId="3" fontId="49" fillId="0" borderId="6">
      <alignment horizontal="left" vertical="top" wrapText="1"/>
    </xf>
    <xf numFmtId="191" fontId="10" fillId="0" borderId="0"/>
    <xf numFmtId="192" fontId="7" fillId="0" borderId="0" applyFont="0" applyFill="0" applyBorder="0" applyAlignment="0" applyProtection="0"/>
    <xf numFmtId="0" fontId="50" fillId="0" borderId="0" applyNumberFormat="0" applyFill="0" applyBorder="0" applyAlignment="0" applyProtection="0"/>
    <xf numFmtId="2" fontId="10" fillId="0" borderId="0" applyFont="0" applyFill="0" applyBorder="0" applyAlignment="0" applyProtection="0"/>
    <xf numFmtId="0" fontId="51" fillId="0" borderId="0">
      <alignment vertical="top" wrapText="1"/>
    </xf>
    <xf numFmtId="0" fontId="52" fillId="6" borderId="0" applyNumberFormat="0" applyBorder="0" applyAlignment="0" applyProtection="0"/>
    <xf numFmtId="38" fontId="53" fillId="24" borderId="0" applyNumberFormat="0" applyBorder="0" applyAlignment="0" applyProtection="0"/>
    <xf numFmtId="0" fontId="54" fillId="0" borderId="0">
      <alignment horizontal="left"/>
    </xf>
    <xf numFmtId="0" fontId="8" fillId="0" borderId="7" applyNumberFormat="0" applyAlignment="0" applyProtection="0">
      <alignment horizontal="left" vertical="center"/>
    </xf>
    <xf numFmtId="0" fontId="8" fillId="0" borderId="3">
      <alignment horizontal="left" vertical="center"/>
    </xf>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6" fillId="0" borderId="8" applyNumberFormat="0" applyFill="0" applyAlignment="0" applyProtection="0"/>
    <xf numFmtId="0" fontId="56" fillId="0" borderId="0" applyNumberFormat="0" applyFill="0" applyBorder="0" applyAlignment="0" applyProtection="0"/>
    <xf numFmtId="0" fontId="55" fillId="0" borderId="0" applyProtection="0"/>
    <xf numFmtId="0" fontId="8" fillId="0" borderId="0" applyProtection="0"/>
    <xf numFmtId="0" fontId="57" fillId="0" borderId="0" applyNumberFormat="0" applyFill="0" applyBorder="0" applyAlignment="0" applyProtection="0">
      <alignment vertical="top"/>
      <protection locked="0"/>
    </xf>
    <xf numFmtId="10" fontId="53" fillId="24" borderId="9" applyNumberFormat="0" applyBorder="0" applyAlignment="0" applyProtection="0"/>
    <xf numFmtId="0" fontId="58" fillId="9" borderId="4" applyNumberFormat="0" applyAlignment="0" applyProtection="0"/>
    <xf numFmtId="0" fontId="10" fillId="0" borderId="0"/>
    <xf numFmtId="0" fontId="59" fillId="0" borderId="10" applyNumberFormat="0" applyFill="0" applyAlignment="0" applyProtection="0"/>
    <xf numFmtId="0" fontId="60" fillId="0" borderId="11"/>
    <xf numFmtId="165" fontId="10" fillId="0" borderId="12"/>
    <xf numFmtId="165" fontId="19" fillId="0" borderId="12"/>
    <xf numFmtId="165" fontId="19" fillId="0" borderId="12"/>
    <xf numFmtId="187" fontId="10" fillId="0" borderId="0" applyFont="0" applyFill="0" applyBorder="0" applyAlignment="0" applyProtection="0"/>
    <xf numFmtId="193" fontId="10" fillId="0" borderId="0" applyFont="0" applyFill="0" applyBorder="0" applyAlignment="0" applyProtection="0"/>
    <xf numFmtId="0" fontId="9" fillId="0" borderId="0" applyNumberFormat="0" applyFont="0" applyFill="0" applyAlignment="0"/>
    <xf numFmtId="0" fontId="61" fillId="25" borderId="0" applyNumberFormat="0" applyBorder="0" applyAlignment="0" applyProtection="0"/>
    <xf numFmtId="0" fontId="33" fillId="0" borderId="0"/>
    <xf numFmtId="0" fontId="7" fillId="0" borderId="0">
      <alignment horizontal="left"/>
    </xf>
    <xf numFmtId="37" fontId="62" fillId="0" borderId="0"/>
    <xf numFmtId="0" fontId="7" fillId="0" borderId="0">
      <alignment horizontal="left"/>
    </xf>
    <xf numFmtId="194" fontId="63" fillId="0" borderId="0"/>
    <xf numFmtId="194" fontId="63" fillId="0" borderId="0"/>
    <xf numFmtId="0" fontId="10" fillId="0" borderId="0"/>
    <xf numFmtId="0" fontId="10" fillId="0" borderId="0"/>
    <xf numFmtId="0" fontId="41" fillId="0" borderId="0"/>
    <xf numFmtId="0" fontId="10" fillId="0" borderId="0"/>
    <xf numFmtId="0" fontId="41" fillId="0" borderId="0"/>
    <xf numFmtId="0" fontId="10" fillId="0" borderId="0"/>
    <xf numFmtId="0" fontId="41" fillId="0" borderId="0"/>
    <xf numFmtId="0" fontId="26" fillId="0" borderId="0"/>
    <xf numFmtId="0" fontId="39"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26" fillId="0" borderId="0"/>
    <xf numFmtId="0" fontId="26" fillId="0" borderId="0"/>
    <xf numFmtId="0" fontId="64" fillId="0" borderId="0"/>
    <xf numFmtId="0" fontId="41" fillId="0" borderId="0"/>
    <xf numFmtId="0" fontId="2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9" fillId="0" borderId="0"/>
    <xf numFmtId="0" fontId="4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9" fillId="0" borderId="0"/>
    <xf numFmtId="0" fontId="4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9" fillId="0" borderId="0"/>
    <xf numFmtId="0" fontId="4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9" fillId="0" borderId="0"/>
    <xf numFmtId="0" fontId="20" fillId="0" borderId="0"/>
    <xf numFmtId="0" fontId="26" fillId="0" borderId="0"/>
    <xf numFmtId="0" fontId="26" fillId="0" borderId="0"/>
    <xf numFmtId="0" fontId="64" fillId="0" borderId="0"/>
    <xf numFmtId="0" fontId="41" fillId="0" borderId="0"/>
    <xf numFmtId="0" fontId="10" fillId="0" borderId="0"/>
    <xf numFmtId="0" fontId="10" fillId="0" borderId="0"/>
    <xf numFmtId="0" fontId="10" fillId="0" borderId="0"/>
    <xf numFmtId="0" fontId="65" fillId="0" borderId="0"/>
    <xf numFmtId="0" fontId="19" fillId="0" borderId="0"/>
    <xf numFmtId="0" fontId="19" fillId="0" borderId="0"/>
    <xf numFmtId="0" fontId="19" fillId="0" borderId="0"/>
    <xf numFmtId="0" fontId="10" fillId="0" borderId="0"/>
    <xf numFmtId="0" fontId="10" fillId="0" borderId="0"/>
    <xf numFmtId="0" fontId="64" fillId="0" borderId="0"/>
    <xf numFmtId="0" fontId="10" fillId="0" borderId="0"/>
    <xf numFmtId="0" fontId="10" fillId="0" borderId="0"/>
    <xf numFmtId="0" fontId="10" fillId="0" borderId="0"/>
    <xf numFmtId="0" fontId="10" fillId="0" borderId="0"/>
    <xf numFmtId="0" fontId="19" fillId="0" borderId="0"/>
    <xf numFmtId="0" fontId="7" fillId="0" borderId="0"/>
    <xf numFmtId="0" fontId="7" fillId="0" borderId="0"/>
    <xf numFmtId="0" fontId="26" fillId="0" borderId="0"/>
    <xf numFmtId="0" fontId="26" fillId="0" borderId="0"/>
    <xf numFmtId="0" fontId="26" fillId="0" borderId="0"/>
    <xf numFmtId="0" fontId="19" fillId="0" borderId="0"/>
    <xf numFmtId="0" fontId="19" fillId="0" borderId="0"/>
    <xf numFmtId="0" fontId="19" fillId="0" borderId="0"/>
    <xf numFmtId="0" fontId="26" fillId="0" borderId="0"/>
    <xf numFmtId="0" fontId="11" fillId="0" borderId="0" applyAlignment="0">
      <alignment vertical="top" wrapText="1"/>
      <protection locked="0"/>
    </xf>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xf numFmtId="0" fontId="19" fillId="0" borderId="0"/>
    <xf numFmtId="0" fontId="64" fillId="0" borderId="0"/>
    <xf numFmtId="0" fontId="10" fillId="0" borderId="0"/>
    <xf numFmtId="0" fontId="10" fillId="0" borderId="0"/>
    <xf numFmtId="0" fontId="26" fillId="0" borderId="0"/>
    <xf numFmtId="0" fontId="19" fillId="0" borderId="0"/>
    <xf numFmtId="0" fontId="19" fillId="0" borderId="0"/>
    <xf numFmtId="0" fontId="19" fillId="0" borderId="0"/>
    <xf numFmtId="0" fontId="65" fillId="0" borderId="0"/>
    <xf numFmtId="0" fontId="10" fillId="0" borderId="0"/>
    <xf numFmtId="0" fontId="19" fillId="0" borderId="0"/>
    <xf numFmtId="0" fontId="19" fillId="0" borderId="0"/>
    <xf numFmtId="0" fontId="19" fillId="0" borderId="0"/>
    <xf numFmtId="0" fontId="19" fillId="0" borderId="0"/>
    <xf numFmtId="0" fontId="10" fillId="0" borderId="0"/>
    <xf numFmtId="0" fontId="7" fillId="0" borderId="0"/>
    <xf numFmtId="0" fontId="7" fillId="0" borderId="0"/>
    <xf numFmtId="0" fontId="7" fillId="0" borderId="0"/>
    <xf numFmtId="0" fontId="7" fillId="0" borderId="0"/>
    <xf numFmtId="0" fontId="10" fillId="0" borderId="0"/>
    <xf numFmtId="0" fontId="26" fillId="0" borderId="0"/>
    <xf numFmtId="0" fontId="26" fillId="0" borderId="0"/>
    <xf numFmtId="0" fontId="26" fillId="0" borderId="0"/>
    <xf numFmtId="0" fontId="7" fillId="0" borderId="0"/>
    <xf numFmtId="0" fontId="7" fillId="0" borderId="0"/>
    <xf numFmtId="0" fontId="10" fillId="0" borderId="0"/>
    <xf numFmtId="0" fontId="41" fillId="0" borderId="0"/>
    <xf numFmtId="0" fontId="10" fillId="0" borderId="0"/>
    <xf numFmtId="0" fontId="41" fillId="0" borderId="0"/>
    <xf numFmtId="0" fontId="23" fillId="2" borderId="0" applyNumberFormat="0"/>
    <xf numFmtId="0" fontId="10" fillId="0" borderId="0"/>
    <xf numFmtId="0" fontId="19" fillId="0" borderId="0"/>
    <xf numFmtId="0" fontId="19" fillId="0" borderId="0"/>
    <xf numFmtId="0" fontId="10"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66" fillId="0" borderId="0"/>
    <xf numFmtId="0" fontId="10" fillId="0" borderId="0"/>
    <xf numFmtId="0" fontId="65" fillId="0" borderId="0"/>
    <xf numFmtId="0" fontId="65" fillId="0" borderId="0"/>
    <xf numFmtId="0" fontId="10" fillId="0" borderId="0"/>
    <xf numFmtId="0" fontId="6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10" fillId="0" borderId="0"/>
    <xf numFmtId="0" fontId="65" fillId="0" borderId="0"/>
    <xf numFmtId="0" fontId="65"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1" fillId="0" borderId="0"/>
    <xf numFmtId="0" fontId="10" fillId="0" borderId="0"/>
    <xf numFmtId="0" fontId="10" fillId="0" borderId="0"/>
    <xf numFmtId="0" fontId="41" fillId="0" borderId="0"/>
    <xf numFmtId="0" fontId="41" fillId="0" borderId="0"/>
    <xf numFmtId="0" fontId="41" fillId="0" borderId="0"/>
    <xf numFmtId="0" fontId="4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10" fillId="0" borderId="0"/>
    <xf numFmtId="0" fontId="11" fillId="0" borderId="0" applyAlignment="0">
      <alignment vertical="top" wrapText="1"/>
      <protection locked="0"/>
    </xf>
    <xf numFmtId="0" fontId="11" fillId="0" borderId="0" applyAlignment="0">
      <alignment vertical="top" wrapText="1"/>
      <protection locked="0"/>
    </xf>
    <xf numFmtId="0" fontId="11" fillId="0" borderId="0" applyAlignment="0">
      <alignment vertical="top" wrapText="1"/>
      <protection locked="0"/>
    </xf>
    <xf numFmtId="0" fontId="10" fillId="0" borderId="0"/>
    <xf numFmtId="0" fontId="64" fillId="0" borderId="0"/>
    <xf numFmtId="0" fontId="41" fillId="0" borderId="0"/>
    <xf numFmtId="0" fontId="68"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1" fillId="0" borderId="0"/>
    <xf numFmtId="0" fontId="41" fillId="0" borderId="0"/>
    <xf numFmtId="0" fontId="4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10" fillId="0" borderId="0"/>
    <xf numFmtId="0" fontId="10" fillId="0" borderId="0"/>
    <xf numFmtId="0" fontId="41"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10" fillId="26" borderId="13" applyNumberFormat="0" applyFont="0" applyAlignment="0" applyProtection="0"/>
    <xf numFmtId="0" fontId="69" fillId="22" borderId="14" applyNumberFormat="0" applyAlignment="0" applyProtection="0"/>
    <xf numFmtId="10" fontId="10"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0" fillId="0" borderId="0" applyFont="0" applyFill="0" applyBorder="0" applyAlignment="0" applyProtection="0"/>
    <xf numFmtId="9" fontId="26"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0" fontId="71" fillId="0" borderId="0"/>
    <xf numFmtId="42" fontId="18" fillId="0" borderId="0" applyFont="0" applyFill="0" applyBorder="0" applyAlignment="0" applyProtection="0"/>
    <xf numFmtId="42" fontId="18" fillId="0" borderId="0" applyFont="0" applyFill="0" applyBorder="0" applyAlignment="0" applyProtection="0"/>
    <xf numFmtId="172" fontId="18" fillId="0" borderId="0" applyFont="0" applyFill="0" applyBorder="0" applyAlignment="0" applyProtection="0"/>
    <xf numFmtId="195" fontId="10" fillId="0" borderId="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0" fontId="72" fillId="0" borderId="0"/>
    <xf numFmtId="0" fontId="73" fillId="0" borderId="0">
      <alignment horizontal="center"/>
    </xf>
    <xf numFmtId="0" fontId="74" fillId="0" borderId="1">
      <alignment horizontal="center" vertical="center"/>
    </xf>
    <xf numFmtId="0" fontId="75" fillId="0" borderId="9" applyAlignment="0">
      <alignment horizontal="center" vertical="center" wrapText="1"/>
    </xf>
    <xf numFmtId="0" fontId="76" fillId="0" borderId="9">
      <alignment horizontal="center" vertical="center" wrapText="1"/>
    </xf>
    <xf numFmtId="3" fontId="11" fillId="0" borderId="0"/>
    <xf numFmtId="0" fontId="77" fillId="0" borderId="15"/>
    <xf numFmtId="0" fontId="60" fillId="0" borderId="0"/>
    <xf numFmtId="0" fontId="78" fillId="0" borderId="0" applyFont="0">
      <alignment horizontal="centerContinuous"/>
    </xf>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79" fillId="0" borderId="0" applyNumberFormat="0" applyFill="0" applyBorder="0" applyAlignment="0" applyProtection="0"/>
    <xf numFmtId="0" fontId="68" fillId="0" borderId="6">
      <alignment horizontal="right"/>
    </xf>
    <xf numFmtId="0" fontId="80" fillId="0" borderId="0" applyNumberFormat="0" applyFill="0" applyBorder="0" applyAlignment="0" applyProtection="0"/>
    <xf numFmtId="0" fontId="81" fillId="0" borderId="0"/>
    <xf numFmtId="0" fontId="82" fillId="0" borderId="0" applyFont="0" applyFill="0" applyBorder="0" applyAlignment="0" applyProtection="0"/>
    <xf numFmtId="0" fontId="82" fillId="0" borderId="0" applyFont="0" applyFill="0" applyBorder="0" applyAlignment="0" applyProtection="0"/>
    <xf numFmtId="0" fontId="71" fillId="0" borderId="0">
      <alignment vertical="center"/>
    </xf>
    <xf numFmtId="40" fontId="83" fillId="0" borderId="0" applyFont="0" applyFill="0" applyBorder="0" applyAlignment="0" applyProtection="0"/>
    <xf numFmtId="38" fontId="83" fillId="0" borderId="0" applyFont="0" applyFill="0" applyBorder="0" applyAlignment="0" applyProtection="0"/>
    <xf numFmtId="0" fontId="83" fillId="0" borderId="0" applyFont="0" applyFill="0" applyBorder="0" applyAlignment="0" applyProtection="0"/>
    <xf numFmtId="0" fontId="83" fillId="0" borderId="0" applyFont="0" applyFill="0" applyBorder="0" applyAlignment="0" applyProtection="0"/>
    <xf numFmtId="9" fontId="84" fillId="0" borderId="0" applyFont="0" applyFill="0" applyBorder="0" applyAlignment="0" applyProtection="0"/>
    <xf numFmtId="0" fontId="85" fillId="0" borderId="0"/>
    <xf numFmtId="196" fontId="10" fillId="0" borderId="0" applyFont="0" applyFill="0" applyBorder="0" applyAlignment="0" applyProtection="0"/>
    <xf numFmtId="185" fontId="10" fillId="0" borderId="0" applyFont="0" applyFill="0" applyBorder="0" applyAlignment="0" applyProtection="0"/>
    <xf numFmtId="197" fontId="86" fillId="0" borderId="0" applyFont="0" applyFill="0" applyBorder="0" applyAlignment="0" applyProtection="0"/>
    <xf numFmtId="182" fontId="86" fillId="0" borderId="0" applyFont="0" applyFill="0" applyBorder="0" applyAlignment="0" applyProtection="0"/>
    <xf numFmtId="0" fontId="87" fillId="0" borderId="0"/>
    <xf numFmtId="0" fontId="9" fillId="0" borderId="0"/>
    <xf numFmtId="166" fontId="88" fillId="0" borderId="0" applyFont="0" applyFill="0" applyBorder="0" applyAlignment="0" applyProtection="0"/>
    <xf numFmtId="167" fontId="88" fillId="0" borderId="0" applyFont="0" applyFill="0" applyBorder="0" applyAlignment="0" applyProtection="0"/>
    <xf numFmtId="0" fontId="7" fillId="0" borderId="0"/>
    <xf numFmtId="168" fontId="88" fillId="0" borderId="0" applyFont="0" applyFill="0" applyBorder="0" applyAlignment="0" applyProtection="0"/>
    <xf numFmtId="198" fontId="89" fillId="0" borderId="0" applyFont="0" applyFill="0" applyBorder="0" applyAlignment="0" applyProtection="0"/>
    <xf numFmtId="184" fontId="88" fillId="0" borderId="0" applyFont="0" applyFill="0" applyBorder="0" applyAlignment="0" applyProtection="0"/>
    <xf numFmtId="0" fontId="7" fillId="0" borderId="0"/>
    <xf numFmtId="0" fontId="26" fillId="0" borderId="0"/>
    <xf numFmtId="0" fontId="44" fillId="0" borderId="0"/>
    <xf numFmtId="0" fontId="45" fillId="0" borderId="0"/>
    <xf numFmtId="0" fontId="7" fillId="0" borderId="0"/>
    <xf numFmtId="0" fontId="6" fillId="0" borderId="0"/>
    <xf numFmtId="0" fontId="6" fillId="0" borderId="0"/>
    <xf numFmtId="0" fontId="7" fillId="0" borderId="0"/>
    <xf numFmtId="0" fontId="20" fillId="0" borderId="0"/>
    <xf numFmtId="0" fontId="7" fillId="0" borderId="0"/>
    <xf numFmtId="0" fontId="7" fillId="0" borderId="0"/>
    <xf numFmtId="0" fontId="10" fillId="0" borderId="0"/>
    <xf numFmtId="0" fontId="7" fillId="0" borderId="0"/>
    <xf numFmtId="0" fontId="90" fillId="0" borderId="0"/>
    <xf numFmtId="0" fontId="10" fillId="0" borderId="0"/>
    <xf numFmtId="0" fontId="45" fillId="0" borderId="0"/>
    <xf numFmtId="0" fontId="45" fillId="0" borderId="0"/>
    <xf numFmtId="0" fontId="10" fillId="0" borderId="0"/>
    <xf numFmtId="0" fontId="26" fillId="0" borderId="0"/>
    <xf numFmtId="0" fontId="10" fillId="0" borderId="0"/>
    <xf numFmtId="0" fontId="7" fillId="0" borderId="0"/>
    <xf numFmtId="0" fontId="45" fillId="0" borderId="0"/>
    <xf numFmtId="0" fontId="10" fillId="0" borderId="0"/>
    <xf numFmtId="0" fontId="6" fillId="0" borderId="0"/>
    <xf numFmtId="0" fontId="6" fillId="0" borderId="0"/>
    <xf numFmtId="0" fontId="91" fillId="0" borderId="0"/>
    <xf numFmtId="0" fontId="5" fillId="0" borderId="0"/>
    <xf numFmtId="0" fontId="92" fillId="0" borderId="0"/>
    <xf numFmtId="0" fontId="7" fillId="0" borderId="0"/>
    <xf numFmtId="43" fontId="107" fillId="0" borderId="0" applyFont="0" applyFill="0" applyBorder="0" applyAlignment="0" applyProtection="0"/>
    <xf numFmtId="164" fontId="7" fillId="0" borderId="0" applyFont="0" applyFill="0" applyBorder="0" applyAlignment="0" applyProtection="0"/>
    <xf numFmtId="43" fontId="10" fillId="0" borderId="0" applyFont="0" applyFill="0" applyBorder="0" applyAlignment="0" applyProtection="0"/>
    <xf numFmtId="0" fontId="4" fillId="0" borderId="0"/>
    <xf numFmtId="0" fontId="20" fillId="0" borderId="0"/>
    <xf numFmtId="0" fontId="10" fillId="0" borderId="0"/>
    <xf numFmtId="0" fontId="107" fillId="0" borderId="0"/>
    <xf numFmtId="0" fontId="10" fillId="0" borderId="0"/>
    <xf numFmtId="0" fontId="10" fillId="0" borderId="0"/>
    <xf numFmtId="0" fontId="4" fillId="0" borderId="0"/>
    <xf numFmtId="0" fontId="4" fillId="0" borderId="0"/>
    <xf numFmtId="0" fontId="10" fillId="0" borderId="0"/>
    <xf numFmtId="0" fontId="10" fillId="0" borderId="0"/>
    <xf numFmtId="0" fontId="10" fillId="0" borderId="0"/>
    <xf numFmtId="0" fontId="26" fillId="0" borderId="0"/>
    <xf numFmtId="0" fontId="4" fillId="0" borderId="0"/>
    <xf numFmtId="0" fontId="107" fillId="0" borderId="0"/>
    <xf numFmtId="0" fontId="64" fillId="0" borderId="0"/>
    <xf numFmtId="0" fontId="3" fillId="0" borderId="0"/>
    <xf numFmtId="0" fontId="23" fillId="0" borderId="0"/>
    <xf numFmtId="0" fontId="26" fillId="0" borderId="0"/>
    <xf numFmtId="0" fontId="2" fillId="0" borderId="0"/>
    <xf numFmtId="0" fontId="121" fillId="0" borderId="0" applyNumberFormat="0" applyFill="0" applyBorder="0" applyAlignment="0" applyProtection="0"/>
    <xf numFmtId="0" fontId="122" fillId="0" borderId="0"/>
    <xf numFmtId="43" fontId="107" fillId="0" borderId="0" applyFont="0" applyFill="0" applyBorder="0" applyAlignment="0" applyProtection="0"/>
    <xf numFmtId="0" fontId="9" fillId="0" borderId="0"/>
    <xf numFmtId="0" fontId="9" fillId="0" borderId="0"/>
    <xf numFmtId="0" fontId="9" fillId="0" borderId="0"/>
    <xf numFmtId="0" fontId="127" fillId="0" borderId="0"/>
    <xf numFmtId="0" fontId="11" fillId="0" borderId="0"/>
    <xf numFmtId="0" fontId="11" fillId="0" borderId="0"/>
    <xf numFmtId="0" fontId="128" fillId="0" borderId="0"/>
    <xf numFmtId="0" fontId="128" fillId="0" borderId="0"/>
    <xf numFmtId="0" fontId="1" fillId="0" borderId="0"/>
    <xf numFmtId="0" fontId="1" fillId="0" borderId="0"/>
    <xf numFmtId="0" fontId="128" fillId="0" borderId="0"/>
    <xf numFmtId="0" fontId="127" fillId="0" borderId="0"/>
    <xf numFmtId="0" fontId="11" fillId="0" borderId="0"/>
    <xf numFmtId="0" fontId="11" fillId="0" borderId="0"/>
    <xf numFmtId="0" fontId="127" fillId="0" borderId="0"/>
    <xf numFmtId="0" fontId="127" fillId="0" borderId="0"/>
    <xf numFmtId="0" fontId="127" fillId="0" borderId="0"/>
    <xf numFmtId="0" fontId="127" fillId="0" borderId="0"/>
  </cellStyleXfs>
  <cellXfs count="919">
    <xf numFmtId="0" fontId="0" fillId="0" borderId="0" xfId="0"/>
    <xf numFmtId="0" fontId="71" fillId="0" borderId="0" xfId="2672" applyFont="1"/>
    <xf numFmtId="0" fontId="71" fillId="0" borderId="0" xfId="2680" applyFont="1"/>
    <xf numFmtId="0" fontId="71" fillId="0" borderId="0" xfId="1" applyFont="1"/>
    <xf numFmtId="0" fontId="93" fillId="0" borderId="0" xfId="1" applyFont="1"/>
    <xf numFmtId="0" fontId="71" fillId="0" borderId="0" xfId="1" applyFont="1" applyAlignment="1">
      <alignment wrapText="1"/>
    </xf>
    <xf numFmtId="0" fontId="71" fillId="0" borderId="1" xfId="1" applyFont="1" applyBorder="1"/>
    <xf numFmtId="0" fontId="71" fillId="0" borderId="2" xfId="1" applyFont="1" applyBorder="1"/>
    <xf numFmtId="0" fontId="71" fillId="0" borderId="2" xfId="1" applyFont="1" applyBorder="1" applyAlignment="1">
      <alignment horizontal="center" vertical="center"/>
    </xf>
    <xf numFmtId="0" fontId="71" fillId="0" borderId="2" xfId="1" applyFont="1" applyBorder="1" applyAlignment="1">
      <alignment horizontal="center" vertical="center" wrapText="1"/>
    </xf>
    <xf numFmtId="0" fontId="71" fillId="0" borderId="0" xfId="1" applyFont="1" applyAlignment="1">
      <alignment horizontal="center" vertical="center" wrapText="1"/>
    </xf>
    <xf numFmtId="0" fontId="71" fillId="0" borderId="1" xfId="1" applyFont="1" applyBorder="1" applyAlignment="1">
      <alignment horizontal="center" vertical="center" wrapText="1"/>
    </xf>
    <xf numFmtId="2" fontId="71" fillId="0" borderId="1" xfId="1" applyNumberFormat="1" applyFont="1" applyBorder="1" applyAlignment="1">
      <alignment horizontal="center" vertical="center" wrapText="1"/>
    </xf>
    <xf numFmtId="0" fontId="71" fillId="0" borderId="0" xfId="1" applyFont="1" applyAlignment="1">
      <alignment horizontal="right" vertical="top" wrapText="1"/>
    </xf>
    <xf numFmtId="0" fontId="71" fillId="0" borderId="0" xfId="1" applyFont="1" applyAlignment="1">
      <alignment horizontal="left"/>
    </xf>
    <xf numFmtId="0" fontId="71" fillId="0" borderId="0" xfId="2410" applyFont="1"/>
    <xf numFmtId="0" fontId="71" fillId="0" borderId="0" xfId="2663" applyFont="1"/>
    <xf numFmtId="0" fontId="71" fillId="0" borderId="1" xfId="2663" applyFont="1" applyBorder="1" applyAlignment="1">
      <alignment horizontal="center" vertical="center"/>
    </xf>
    <xf numFmtId="0" fontId="93" fillId="0" borderId="0" xfId="0" applyFont="1"/>
    <xf numFmtId="0" fontId="71" fillId="0" borderId="0" xfId="0" applyFont="1"/>
    <xf numFmtId="0" fontId="71" fillId="0" borderId="0" xfId="2410" applyFont="1" applyAlignment="1">
      <alignment horizontal="left" indent="1"/>
    </xf>
    <xf numFmtId="0" fontId="96" fillId="0" borderId="0" xfId="2410" applyFont="1"/>
    <xf numFmtId="0" fontId="93" fillId="0" borderId="0" xfId="2326" applyFont="1" applyAlignment="1">
      <alignment horizontal="center"/>
    </xf>
    <xf numFmtId="0" fontId="71" fillId="0" borderId="0" xfId="2691" applyFont="1"/>
    <xf numFmtId="0" fontId="93" fillId="0" borderId="0" xfId="2326" applyFont="1"/>
    <xf numFmtId="0" fontId="71" fillId="0" borderId="0" xfId="2326" applyFont="1"/>
    <xf numFmtId="0" fontId="71" fillId="0" borderId="2" xfId="2410" applyFont="1" applyBorder="1"/>
    <xf numFmtId="0" fontId="71" fillId="0" borderId="0" xfId="1" applyFont="1" applyAlignment="1">
      <alignment vertical="center" wrapText="1"/>
    </xf>
    <xf numFmtId="183" fontId="71" fillId="0" borderId="0" xfId="2434" applyNumberFormat="1" applyFont="1" applyAlignment="1">
      <alignment horizontal="right" indent="1"/>
    </xf>
    <xf numFmtId="183" fontId="93" fillId="0" borderId="0" xfId="2434" applyNumberFormat="1" applyFont="1" applyAlignment="1">
      <alignment horizontal="right" indent="1"/>
    </xf>
    <xf numFmtId="0" fontId="71" fillId="0" borderId="0" xfId="2410" applyFont="1" applyAlignment="1">
      <alignment wrapText="1"/>
    </xf>
    <xf numFmtId="0" fontId="93" fillId="0" borderId="0" xfId="2410" applyFont="1"/>
    <xf numFmtId="0" fontId="71" fillId="0" borderId="0" xfId="2542" applyFont="1" applyAlignment="1">
      <alignment horizontal="center"/>
    </xf>
    <xf numFmtId="0" fontId="94" fillId="0" borderId="0" xfId="2542" applyFont="1" applyAlignment="1">
      <alignment horizontal="right"/>
    </xf>
    <xf numFmtId="0" fontId="71" fillId="0" borderId="0" xfId="2410" applyFont="1" applyAlignment="1">
      <alignment horizontal="left" wrapText="1" indent="1"/>
    </xf>
    <xf numFmtId="0" fontId="71" fillId="0" borderId="0" xfId="2664" applyFont="1"/>
    <xf numFmtId="0" fontId="93" fillId="0" borderId="0" xfId="2664" applyFont="1" applyAlignment="1">
      <alignment horizontal="left"/>
    </xf>
    <xf numFmtId="0" fontId="71" fillId="0" borderId="2" xfId="2664" applyFont="1" applyBorder="1" applyAlignment="1">
      <alignment horizontal="center" vertical="center" wrapText="1"/>
    </xf>
    <xf numFmtId="0" fontId="71" fillId="0" borderId="0" xfId="2664" applyFont="1" applyAlignment="1">
      <alignment horizontal="center" vertical="center" wrapText="1"/>
    </xf>
    <xf numFmtId="0" fontId="71" fillId="0" borderId="1" xfId="2664" applyFont="1" applyBorder="1" applyAlignment="1">
      <alignment horizontal="center" vertical="center" wrapText="1"/>
    </xf>
    <xf numFmtId="0" fontId="93" fillId="0" borderId="0" xfId="2664" applyFont="1" applyAlignment="1">
      <alignment horizontal="center" vertical="center" wrapText="1"/>
    </xf>
    <xf numFmtId="0" fontId="94" fillId="0" borderId="0" xfId="2664" applyFont="1" applyAlignment="1">
      <alignment horizontal="center" vertical="center" wrapText="1"/>
    </xf>
    <xf numFmtId="0" fontId="93" fillId="0" borderId="0" xfId="2664" applyFont="1"/>
    <xf numFmtId="0" fontId="71" fillId="0" borderId="0" xfId="2665" applyFont="1"/>
    <xf numFmtId="183" fontId="71" fillId="0" borderId="0" xfId="2665" applyNumberFormat="1" applyFont="1"/>
    <xf numFmtId="0" fontId="71" fillId="0" borderId="0" xfId="2666" applyFont="1" applyAlignment="1">
      <alignment horizontal="centerContinuous"/>
    </xf>
    <xf numFmtId="0" fontId="71" fillId="0" borderId="2" xfId="2666" applyFont="1" applyBorder="1" applyAlignment="1">
      <alignment horizontal="center" vertical="center"/>
    </xf>
    <xf numFmtId="0" fontId="71" fillId="0" borderId="0" xfId="2666" applyFont="1" applyAlignment="1">
      <alignment horizontal="center" vertical="center"/>
    </xf>
    <xf numFmtId="0" fontId="71" fillId="0" borderId="1" xfId="2666" applyFont="1" applyBorder="1" applyAlignment="1">
      <alignment horizontal="center" vertical="center"/>
    </xf>
    <xf numFmtId="0" fontId="71" fillId="0" borderId="0" xfId="2665" applyFont="1" applyAlignment="1">
      <alignment horizontal="center"/>
    </xf>
    <xf numFmtId="183" fontId="71" fillId="0" borderId="0" xfId="2664" applyNumberFormat="1" applyFont="1"/>
    <xf numFmtId="0" fontId="71" fillId="0" borderId="0" xfId="2664" applyFont="1" applyAlignment="1">
      <alignment horizontal="left"/>
    </xf>
    <xf numFmtId="0" fontId="71" fillId="0" borderId="0" xfId="2664" applyFont="1" applyAlignment="1">
      <alignment horizontal="left" wrapText="1"/>
    </xf>
    <xf numFmtId="0" fontId="99" fillId="0" borderId="0" xfId="2664" applyFont="1" applyAlignment="1">
      <alignment horizontal="left" wrapText="1"/>
    </xf>
    <xf numFmtId="0" fontId="93" fillId="0" borderId="0" xfId="2667" applyFont="1" applyAlignment="1">
      <alignment horizontal="left"/>
    </xf>
    <xf numFmtId="0" fontId="71" fillId="0" borderId="0" xfId="2666" applyFont="1" applyAlignment="1">
      <alignment horizontal="center"/>
    </xf>
    <xf numFmtId="0" fontId="71" fillId="0" borderId="0" xfId="2683" applyFont="1"/>
    <xf numFmtId="183" fontId="71" fillId="0" borderId="0" xfId="2683" applyNumberFormat="1" applyFont="1"/>
    <xf numFmtId="1" fontId="71" fillId="0" borderId="0" xfId="2683" applyNumberFormat="1" applyFont="1"/>
    <xf numFmtId="0" fontId="93" fillId="0" borderId="0" xfId="2684" applyFont="1"/>
    <xf numFmtId="0" fontId="94" fillId="0" borderId="0" xfId="2683" applyFont="1" applyAlignment="1">
      <alignment horizontal="right"/>
    </xf>
    <xf numFmtId="0" fontId="71" fillId="0" borderId="2" xfId="2683" applyFont="1" applyBorder="1"/>
    <xf numFmtId="0" fontId="71" fillId="0" borderId="2" xfId="2683" applyFont="1" applyBorder="1" applyAlignment="1">
      <alignment horizontal="center" vertical="center" wrapText="1"/>
    </xf>
    <xf numFmtId="0" fontId="71" fillId="0" borderId="0" xfId="2683" applyFont="1" applyAlignment="1">
      <alignment horizontal="center" vertical="center" wrapText="1"/>
    </xf>
    <xf numFmtId="0" fontId="93" fillId="0" borderId="0" xfId="2676" applyFont="1" applyAlignment="1">
      <alignment horizontal="left"/>
    </xf>
    <xf numFmtId="0" fontId="93" fillId="0" borderId="0" xfId="2676" applyFont="1"/>
    <xf numFmtId="183" fontId="93" fillId="0" borderId="0" xfId="2685" applyNumberFormat="1" applyFont="1" applyAlignment="1">
      <alignment horizontal="right" indent="2"/>
    </xf>
    <xf numFmtId="0" fontId="71" fillId="0" borderId="0" xfId="2676" applyFont="1"/>
    <xf numFmtId="0" fontId="71" fillId="0" borderId="0" xfId="2676" applyFont="1" applyAlignment="1">
      <alignment horizontal="left"/>
    </xf>
    <xf numFmtId="183" fontId="99" fillId="0" borderId="0" xfId="2685" applyNumberFormat="1" applyFont="1" applyAlignment="1">
      <alignment horizontal="right" indent="1"/>
    </xf>
    <xf numFmtId="183" fontId="99" fillId="0" borderId="0" xfId="2685" applyNumberFormat="1" applyFont="1" applyAlignment="1">
      <alignment horizontal="right" indent="2"/>
    </xf>
    <xf numFmtId="0" fontId="71" fillId="0" borderId="0" xfId="2676" applyFont="1" applyAlignment="1">
      <alignment horizontal="left" wrapText="1"/>
    </xf>
    <xf numFmtId="0" fontId="71" fillId="0" borderId="0" xfId="2676" applyFont="1" applyAlignment="1">
      <alignment wrapText="1"/>
    </xf>
    <xf numFmtId="183" fontId="71" fillId="0" borderId="0" xfId="2685" applyNumberFormat="1" applyFont="1" applyAlignment="1">
      <alignment horizontal="right" indent="2"/>
    </xf>
    <xf numFmtId="0" fontId="94" fillId="0" borderId="0" xfId="2676" applyFont="1" applyAlignment="1">
      <alignment horizontal="left"/>
    </xf>
    <xf numFmtId="1" fontId="94" fillId="0" borderId="0" xfId="2685" applyNumberFormat="1" applyFont="1" applyAlignment="1">
      <alignment horizontal="right"/>
    </xf>
    <xf numFmtId="1" fontId="100" fillId="0" borderId="0" xfId="2685" applyNumberFormat="1" applyFont="1" applyAlignment="1">
      <alignment horizontal="right"/>
    </xf>
    <xf numFmtId="183" fontId="100" fillId="0" borderId="0" xfId="2685" applyNumberFormat="1" applyFont="1" applyAlignment="1">
      <alignment horizontal="right" indent="1"/>
    </xf>
    <xf numFmtId="0" fontId="71" fillId="0" borderId="0" xfId="2688" applyFont="1" applyAlignment="1">
      <alignment horizontal="left" indent="1"/>
    </xf>
    <xf numFmtId="183" fontId="71" fillId="0" borderId="0" xfId="2685" applyNumberFormat="1" applyFont="1" applyAlignment="1">
      <alignment horizontal="right"/>
    </xf>
    <xf numFmtId="1" fontId="71" fillId="0" borderId="0" xfId="2685" applyNumberFormat="1" applyFont="1" applyAlignment="1">
      <alignment horizontal="right"/>
    </xf>
    <xf numFmtId="0" fontId="94" fillId="0" borderId="0" xfId="2676" applyFont="1"/>
    <xf numFmtId="183" fontId="71" fillId="0" borderId="0" xfId="2683" applyNumberFormat="1" applyFont="1" applyAlignment="1">
      <alignment horizontal="right"/>
    </xf>
    <xf numFmtId="183" fontId="71" fillId="0" borderId="0" xfId="2683" applyNumberFormat="1" applyFont="1" applyAlignment="1">
      <alignment horizontal="right" indent="1"/>
    </xf>
    <xf numFmtId="0" fontId="71" fillId="0" borderId="0" xfId="2667" applyFont="1"/>
    <xf numFmtId="0" fontId="71" fillId="0" borderId="0" xfId="2667" applyFont="1" applyAlignment="1">
      <alignment horizontal="left" indent="1"/>
    </xf>
    <xf numFmtId="1" fontId="71" fillId="0" borderId="0" xfId="2683" applyNumberFormat="1" applyFont="1" applyAlignment="1">
      <alignment horizontal="right"/>
    </xf>
    <xf numFmtId="0" fontId="71" fillId="0" borderId="1" xfId="2683" applyFont="1" applyBorder="1" applyAlignment="1">
      <alignment horizontal="center" vertical="center" wrapText="1"/>
    </xf>
    <xf numFmtId="0" fontId="93" fillId="0" borderId="0" xfId="2670" applyFont="1"/>
    <xf numFmtId="0" fontId="71" fillId="0" borderId="0" xfId="2670" applyFont="1"/>
    <xf numFmtId="183" fontId="100" fillId="0" borderId="0" xfId="2685" applyNumberFormat="1" applyFont="1" applyAlignment="1">
      <alignment horizontal="right" indent="2"/>
    </xf>
    <xf numFmtId="0" fontId="71" fillId="0" borderId="0" xfId="2674" applyFont="1"/>
    <xf numFmtId="1" fontId="71" fillId="0" borderId="0" xfId="2685" applyNumberFormat="1" applyFont="1" applyAlignment="1">
      <alignment horizontal="right" indent="1"/>
    </xf>
    <xf numFmtId="1" fontId="99" fillId="0" borderId="0" xfId="2685" applyNumberFormat="1" applyFont="1" applyAlignment="1">
      <alignment horizontal="right" indent="1"/>
    </xf>
    <xf numFmtId="0" fontId="71" fillId="0" borderId="0" xfId="2689" applyFont="1"/>
    <xf numFmtId="1" fontId="71" fillId="0" borderId="0" xfId="2683" applyNumberFormat="1" applyFont="1" applyAlignment="1">
      <alignment horizontal="right" indent="1"/>
    </xf>
    <xf numFmtId="183" fontId="71" fillId="0" borderId="0" xfId="2683" applyNumberFormat="1" applyFont="1" applyAlignment="1">
      <alignment horizontal="right" indent="2"/>
    </xf>
    <xf numFmtId="0" fontId="71" fillId="0" borderId="0" xfId="2539" applyFont="1" applyAlignment="1">
      <alignment horizontal="left" indent="1"/>
    </xf>
    <xf numFmtId="0" fontId="71" fillId="0" borderId="0" xfId="0" applyFont="1" applyAlignment="1">
      <alignment wrapText="1"/>
    </xf>
    <xf numFmtId="0" fontId="101" fillId="0" borderId="0" xfId="0" applyFont="1" applyAlignment="1">
      <alignment wrapText="1"/>
    </xf>
    <xf numFmtId="0" fontId="71" fillId="0" borderId="0" xfId="0" quotePrefix="1" applyFont="1" applyAlignment="1">
      <alignment wrapText="1"/>
    </xf>
    <xf numFmtId="0" fontId="94" fillId="0" borderId="1" xfId="2683" applyFont="1" applyBorder="1" applyAlignment="1">
      <alignment horizontal="right" vertical="center"/>
    </xf>
    <xf numFmtId="0" fontId="93" fillId="0" borderId="0" xfId="2673" applyFont="1"/>
    <xf numFmtId="0" fontId="93" fillId="0" borderId="0" xfId="2673" applyFont="1" applyAlignment="1">
      <alignment horizontal="center"/>
    </xf>
    <xf numFmtId="0" fontId="71" fillId="0" borderId="0" xfId="2673" applyFont="1"/>
    <xf numFmtId="0" fontId="96" fillId="0" borderId="0" xfId="0" applyFont="1" applyAlignment="1">
      <alignment wrapText="1"/>
    </xf>
    <xf numFmtId="0" fontId="71" fillId="0" borderId="1" xfId="2673" applyFont="1" applyBorder="1"/>
    <xf numFmtId="0" fontId="94" fillId="0" borderId="0" xfId="2673" applyFont="1" applyAlignment="1">
      <alignment horizontal="right"/>
    </xf>
    <xf numFmtId="183" fontId="71" fillId="0" borderId="0" xfId="2673" applyNumberFormat="1" applyFont="1" applyAlignment="1">
      <alignment horizontal="right" indent="1"/>
    </xf>
    <xf numFmtId="183" fontId="71" fillId="0" borderId="0" xfId="2673" applyNumberFormat="1" applyFont="1" applyAlignment="1">
      <alignment horizontal="right" indent="3"/>
    </xf>
    <xf numFmtId="0" fontId="94" fillId="0" borderId="0" xfId="2673" applyFont="1"/>
    <xf numFmtId="0" fontId="101" fillId="0" borderId="0" xfId="2673" applyFont="1"/>
    <xf numFmtId="0" fontId="94" fillId="0" borderId="0" xfId="2673" quotePrefix="1" applyFont="1" applyAlignment="1">
      <alignment horizontal="left"/>
    </xf>
    <xf numFmtId="2" fontId="71" fillId="0" borderId="0" xfId="0" applyNumberFormat="1" applyFont="1"/>
    <xf numFmtId="2" fontId="71" fillId="0" borderId="0" xfId="0" applyNumberFormat="1" applyFont="1" applyAlignment="1">
      <alignment wrapText="1"/>
    </xf>
    <xf numFmtId="0" fontId="71" fillId="0" borderId="0" xfId="2671" applyFont="1"/>
    <xf numFmtId="0" fontId="71" fillId="0" borderId="0" xfId="2682" applyFont="1"/>
    <xf numFmtId="0" fontId="94" fillId="0" borderId="0" xfId="2671" applyFont="1" applyAlignment="1">
      <alignment horizontal="right"/>
    </xf>
    <xf numFmtId="0" fontId="101" fillId="0" borderId="0" xfId="2671" applyFont="1"/>
    <xf numFmtId="0" fontId="71" fillId="0" borderId="1" xfId="2326" applyFont="1" applyBorder="1"/>
    <xf numFmtId="0" fontId="93" fillId="0" borderId="0" xfId="2672" applyFont="1"/>
    <xf numFmtId="0" fontId="96" fillId="0" borderId="0" xfId="2686" applyFont="1"/>
    <xf numFmtId="0" fontId="93" fillId="0" borderId="0" xfId="2681" applyFont="1" applyAlignment="1">
      <alignment horizontal="left"/>
    </xf>
    <xf numFmtId="0" fontId="71" fillId="0" borderId="0" xfId="2681" applyFont="1" applyAlignment="1">
      <alignment horizontal="left"/>
    </xf>
    <xf numFmtId="0" fontId="71" fillId="0" borderId="0" xfId="2681" applyFont="1"/>
    <xf numFmtId="0" fontId="71" fillId="0" borderId="0" xfId="2681" applyFont="1" applyAlignment="1">
      <alignment horizontal="center"/>
    </xf>
    <xf numFmtId="0" fontId="94" fillId="0" borderId="0" xfId="2681" applyFont="1" applyAlignment="1">
      <alignment horizontal="right"/>
    </xf>
    <xf numFmtId="0" fontId="71" fillId="0" borderId="0" xfId="2681" applyFont="1" applyAlignment="1">
      <alignment vertical="center" wrapText="1"/>
    </xf>
    <xf numFmtId="0" fontId="71" fillId="0" borderId="0" xfId="2681" applyFont="1" applyAlignment="1">
      <alignment horizontal="center" vertical="top" wrapText="1"/>
    </xf>
    <xf numFmtId="1" fontId="71" fillId="0" borderId="0" xfId="2677" applyNumberFormat="1" applyFont="1" applyAlignment="1">
      <alignment horizontal="center" vertical="top" wrapText="1"/>
    </xf>
    <xf numFmtId="0" fontId="71" fillId="0" borderId="0" xfId="2673" applyFont="1" applyAlignment="1">
      <alignment horizontal="center" vertical="top" wrapText="1"/>
    </xf>
    <xf numFmtId="0" fontId="93" fillId="0" borderId="0" xfId="2679" applyFont="1" applyAlignment="1">
      <alignment horizontal="left"/>
    </xf>
    <xf numFmtId="0" fontId="71" fillId="0" borderId="0" xfId="2679" applyFont="1" applyAlignment="1">
      <alignment horizontal="left"/>
    </xf>
    <xf numFmtId="0" fontId="93" fillId="0" borderId="0" xfId="2679" applyFont="1"/>
    <xf numFmtId="0" fontId="71" fillId="0" borderId="0" xfId="2679" applyFont="1"/>
    <xf numFmtId="0" fontId="96" fillId="0" borderId="0" xfId="2437" applyFont="1"/>
    <xf numFmtId="0" fontId="71" fillId="0" borderId="0" xfId="2672" applyFont="1" applyAlignment="1">
      <alignment vertical="center"/>
    </xf>
    <xf numFmtId="49" fontId="96" fillId="0" borderId="0" xfId="0" applyNumberFormat="1" applyFont="1" applyAlignment="1">
      <alignment horizontal="left" wrapText="1" indent="1"/>
    </xf>
    <xf numFmtId="3" fontId="71" fillId="0" borderId="0" xfId="2664" applyNumberFormat="1" applyFont="1" applyAlignment="1">
      <alignment horizontal="right" indent="1"/>
    </xf>
    <xf numFmtId="3" fontId="71" fillId="0" borderId="0" xfId="1" applyNumberFormat="1" applyFont="1"/>
    <xf numFmtId="3" fontId="105" fillId="0" borderId="0" xfId="2685" applyNumberFormat="1" applyFont="1" applyAlignment="1">
      <alignment horizontal="right"/>
    </xf>
    <xf numFmtId="0" fontId="71" fillId="0" borderId="0" xfId="2683" applyFont="1" applyAlignment="1">
      <alignment horizontal="center"/>
    </xf>
    <xf numFmtId="3" fontId="71" fillId="0" borderId="0" xfId="2683" applyNumberFormat="1" applyFont="1"/>
    <xf numFmtId="3" fontId="93" fillId="0" borderId="0" xfId="2683" applyNumberFormat="1" applyFont="1"/>
    <xf numFmtId="4" fontId="71" fillId="0" borderId="0" xfId="2683" applyNumberFormat="1" applyFont="1" applyAlignment="1">
      <alignment horizontal="right" indent="1"/>
    </xf>
    <xf numFmtId="4" fontId="71" fillId="0" borderId="0" xfId="2683" applyNumberFormat="1" applyFont="1" applyAlignment="1">
      <alignment horizontal="right" indent="2"/>
    </xf>
    <xf numFmtId="4" fontId="71" fillId="0" borderId="0" xfId="2683" applyNumberFormat="1" applyFont="1"/>
    <xf numFmtId="2" fontId="71" fillId="0" borderId="0" xfId="2410" applyNumberFormat="1" applyFont="1"/>
    <xf numFmtId="3" fontId="71" fillId="0" borderId="0" xfId="2683" applyNumberFormat="1" applyFont="1" applyAlignment="1">
      <alignment horizontal="right"/>
    </xf>
    <xf numFmtId="3" fontId="71" fillId="0" borderId="0" xfId="2673" applyNumberFormat="1" applyFont="1"/>
    <xf numFmtId="3" fontId="93" fillId="0" borderId="0" xfId="2673" applyNumberFormat="1" applyFont="1"/>
    <xf numFmtId="0" fontId="71" fillId="0" borderId="0" xfId="2673" applyFont="1" applyAlignment="1">
      <alignment horizontal="center"/>
    </xf>
    <xf numFmtId="3" fontId="71" fillId="0" borderId="0" xfId="2326" applyNumberFormat="1" applyFont="1"/>
    <xf numFmtId="4" fontId="71" fillId="0" borderId="0" xfId="2326" applyNumberFormat="1" applyFont="1"/>
    <xf numFmtId="3" fontId="93" fillId="0" borderId="0" xfId="2326" applyNumberFormat="1" applyFont="1"/>
    <xf numFmtId="3" fontId="71" fillId="0" borderId="0" xfId="2326" applyNumberFormat="1" applyFont="1" applyAlignment="1">
      <alignment horizontal="right"/>
    </xf>
    <xf numFmtId="3" fontId="93" fillId="0" borderId="0" xfId="2681" applyNumberFormat="1" applyFont="1" applyAlignment="1">
      <alignment horizontal="right" indent="1"/>
    </xf>
    <xf numFmtId="3" fontId="71" fillId="0" borderId="0" xfId="2681" applyNumberFormat="1" applyFont="1" applyAlignment="1">
      <alignment horizontal="right" indent="1"/>
    </xf>
    <xf numFmtId="3" fontId="96" fillId="0" borderId="0" xfId="2686" applyNumberFormat="1" applyFont="1"/>
    <xf numFmtId="3" fontId="71" fillId="0" borderId="0" xfId="2681" applyNumberFormat="1" applyFont="1"/>
    <xf numFmtId="4" fontId="71" fillId="0" borderId="0" xfId="2681" applyNumberFormat="1" applyFont="1" applyAlignment="1">
      <alignment horizontal="right" indent="1"/>
    </xf>
    <xf numFmtId="4" fontId="96" fillId="0" borderId="0" xfId="2686" applyNumberFormat="1" applyFont="1"/>
    <xf numFmtId="4" fontId="71" fillId="0" borderId="0" xfId="2681" applyNumberFormat="1" applyFont="1"/>
    <xf numFmtId="4" fontId="93" fillId="0" borderId="0" xfId="2681" applyNumberFormat="1" applyFont="1" applyAlignment="1">
      <alignment horizontal="right" indent="2"/>
    </xf>
    <xf numFmtId="3" fontId="96" fillId="0" borderId="0" xfId="2686" applyNumberFormat="1" applyFont="1" applyAlignment="1">
      <alignment horizontal="right" indent="1"/>
    </xf>
    <xf numFmtId="3" fontId="71" fillId="0" borderId="0" xfId="2681" applyNumberFormat="1" applyFont="1" applyAlignment="1">
      <alignment horizontal="right" indent="2"/>
    </xf>
    <xf numFmtId="2" fontId="71" fillId="0" borderId="0" xfId="2683" applyNumberFormat="1" applyFont="1"/>
    <xf numFmtId="3" fontId="71" fillId="0" borderId="0" xfId="2672" applyNumberFormat="1" applyFont="1"/>
    <xf numFmtId="0" fontId="71" fillId="0" borderId="0" xfId="2672" applyFont="1" applyAlignment="1">
      <alignment horizontal="center"/>
    </xf>
    <xf numFmtId="4" fontId="71" fillId="0" borderId="0" xfId="2672" applyNumberFormat="1" applyFont="1"/>
    <xf numFmtId="3" fontId="93" fillId="0" borderId="0" xfId="2672" applyNumberFormat="1" applyFont="1"/>
    <xf numFmtId="4" fontId="93" fillId="0" borderId="0" xfId="2664" applyNumberFormat="1" applyFont="1" applyAlignment="1">
      <alignment horizontal="right" indent="3"/>
    </xf>
    <xf numFmtId="4" fontId="71" fillId="0" borderId="0" xfId="2664" applyNumberFormat="1" applyFont="1" applyAlignment="1">
      <alignment horizontal="right" indent="3"/>
    </xf>
    <xf numFmtId="199" fontId="71" fillId="0" borderId="0" xfId="2692" applyNumberFormat="1" applyFont="1"/>
    <xf numFmtId="43" fontId="71" fillId="0" borderId="0" xfId="1" applyNumberFormat="1" applyFont="1"/>
    <xf numFmtId="0" fontId="101" fillId="0" borderId="0" xfId="1" applyFont="1"/>
    <xf numFmtId="2" fontId="71" fillId="0" borderId="0" xfId="2665" applyNumberFormat="1" applyFont="1"/>
    <xf numFmtId="0" fontId="98" fillId="0" borderId="0" xfId="2410" applyFont="1"/>
    <xf numFmtId="0" fontId="96" fillId="0" borderId="0" xfId="2410" applyFont="1" applyAlignment="1">
      <alignment horizontal="left" indent="1"/>
    </xf>
    <xf numFmtId="49" fontId="98" fillId="0" borderId="0" xfId="0" applyNumberFormat="1" applyFont="1" applyAlignment="1">
      <alignment wrapText="1"/>
    </xf>
    <xf numFmtId="3" fontId="104" fillId="0" borderId="0" xfId="2683" applyNumberFormat="1" applyFont="1"/>
    <xf numFmtId="3" fontId="105" fillId="0" borderId="0" xfId="2683" applyNumberFormat="1" applyFont="1"/>
    <xf numFmtId="0" fontId="105" fillId="0" borderId="0" xfId="2683" applyFont="1" applyAlignment="1">
      <alignment horizontal="right"/>
    </xf>
    <xf numFmtId="3" fontId="105" fillId="0" borderId="0" xfId="2683" applyNumberFormat="1" applyFont="1" applyAlignment="1">
      <alignment horizontal="right"/>
    </xf>
    <xf numFmtId="3" fontId="104" fillId="0" borderId="0" xfId="2683" applyNumberFormat="1" applyFont="1" applyAlignment="1">
      <alignment horizontal="right"/>
    </xf>
    <xf numFmtId="4" fontId="96" fillId="0" borderId="0" xfId="2410" applyNumberFormat="1" applyFont="1"/>
    <xf numFmtId="2" fontId="98" fillId="0" borderId="0" xfId="2410" applyNumberFormat="1" applyFont="1"/>
    <xf numFmtId="2" fontId="96" fillId="0" borderId="0" xfId="2410" applyNumberFormat="1" applyFont="1"/>
    <xf numFmtId="0" fontId="96" fillId="0" borderId="0" xfId="0" applyFont="1"/>
    <xf numFmtId="0" fontId="33" fillId="0" borderId="1" xfId="2673" applyFont="1" applyBorder="1"/>
    <xf numFmtId="43" fontId="71" fillId="0" borderId="0" xfId="2692" applyFont="1" applyBorder="1" applyAlignment="1"/>
    <xf numFmtId="43" fontId="93" fillId="0" borderId="0" xfId="2692" applyFont="1" applyBorder="1" applyAlignment="1"/>
    <xf numFmtId="199" fontId="71" fillId="0" borderId="0" xfId="2692" applyNumberFormat="1" applyFont="1" applyBorder="1" applyAlignment="1"/>
    <xf numFmtId="199" fontId="94" fillId="0" borderId="0" xfId="2692" applyNumberFormat="1" applyFont="1" applyBorder="1" applyAlignment="1"/>
    <xf numFmtId="49" fontId="96" fillId="0" borderId="0" xfId="0" applyNumberFormat="1" applyFont="1" applyAlignment="1">
      <alignment wrapText="1"/>
    </xf>
    <xf numFmtId="49" fontId="96" fillId="0" borderId="0" xfId="0" applyNumberFormat="1" applyFont="1" applyAlignment="1">
      <alignment horizontal="left" wrapText="1"/>
    </xf>
    <xf numFmtId="49" fontId="98" fillId="0" borderId="0" xfId="0" applyNumberFormat="1" applyFont="1" applyAlignment="1">
      <alignment horizontal="left" wrapText="1"/>
    </xf>
    <xf numFmtId="43" fontId="93" fillId="0" borderId="0" xfId="2685" applyNumberFormat="1" applyFont="1" applyAlignment="1">
      <alignment horizontal="right" indent="1"/>
    </xf>
    <xf numFmtId="43" fontId="71" fillId="0" borderId="0" xfId="2685" applyNumberFormat="1" applyFont="1" applyAlignment="1">
      <alignment horizontal="right" indent="1"/>
    </xf>
    <xf numFmtId="43" fontId="101" fillId="0" borderId="0" xfId="2685" applyNumberFormat="1" applyFont="1" applyAlignment="1">
      <alignment horizontal="right" indent="1"/>
    </xf>
    <xf numFmtId="199" fontId="93" fillId="0" borderId="0" xfId="2685" applyNumberFormat="1" applyFont="1"/>
    <xf numFmtId="199" fontId="71" fillId="0" borderId="0" xfId="2685" applyNumberFormat="1" applyFont="1"/>
    <xf numFmtId="199" fontId="99" fillId="0" borderId="0" xfId="2685" applyNumberFormat="1" applyFont="1"/>
    <xf numFmtId="199" fontId="101" fillId="0" borderId="0" xfId="2685" applyNumberFormat="1" applyFont="1" applyAlignment="1">
      <alignment horizontal="right"/>
    </xf>
    <xf numFmtId="199" fontId="71" fillId="0" borderId="0" xfId="2685" applyNumberFormat="1" applyFont="1" applyAlignment="1">
      <alignment horizontal="right"/>
    </xf>
    <xf numFmtId="199" fontId="106" fillId="0" borderId="0" xfId="2685" applyNumberFormat="1" applyFont="1"/>
    <xf numFmtId="199" fontId="93" fillId="0" borderId="0" xfId="2685" applyNumberFormat="1" applyFont="1" applyAlignment="1">
      <alignment horizontal="right" indent="1"/>
    </xf>
    <xf numFmtId="199" fontId="71" fillId="0" borderId="0" xfId="2685" applyNumberFormat="1" applyFont="1" applyAlignment="1">
      <alignment horizontal="right" indent="1"/>
    </xf>
    <xf numFmtId="0" fontId="71" fillId="0" borderId="0" xfId="2679" applyFont="1" applyAlignment="1">
      <alignment horizontal="left" indent="1"/>
    </xf>
    <xf numFmtId="199" fontId="71" fillId="0" borderId="0" xfId="2326" applyNumberFormat="1" applyFont="1"/>
    <xf numFmtId="43" fontId="93" fillId="0" borderId="0" xfId="2692" applyFont="1" applyFill="1" applyAlignment="1">
      <alignment horizontal="center"/>
    </xf>
    <xf numFmtId="43" fontId="71" fillId="0" borderId="0" xfId="2692" applyFont="1" applyFill="1"/>
    <xf numFmtId="199" fontId="93" fillId="0" borderId="0" xfId="2326" applyNumberFormat="1" applyFont="1"/>
    <xf numFmtId="43" fontId="93" fillId="0" borderId="0" xfId="2692" applyFont="1" applyFill="1"/>
    <xf numFmtId="199" fontId="93" fillId="0" borderId="0" xfId="2326" applyNumberFormat="1" applyFont="1" applyAlignment="1">
      <alignment horizontal="right" indent="1"/>
    </xf>
    <xf numFmtId="199" fontId="71" fillId="0" borderId="0" xfId="2326" applyNumberFormat="1" applyFont="1" applyAlignment="1">
      <alignment horizontal="right" indent="1"/>
    </xf>
    <xf numFmtId="43" fontId="93" fillId="0" borderId="0" xfId="2692" applyFont="1" applyFill="1" applyAlignment="1">
      <alignment horizontal="right" indent="2"/>
    </xf>
    <xf numFmtId="43" fontId="71" fillId="0" borderId="0" xfId="2692" applyFont="1" applyFill="1" applyAlignment="1">
      <alignment horizontal="right" indent="2"/>
    </xf>
    <xf numFmtId="0" fontId="94" fillId="0" borderId="0" xfId="2326" applyFont="1"/>
    <xf numFmtId="0" fontId="93" fillId="0" borderId="0" xfId="2326" applyFont="1" applyAlignment="1">
      <alignment horizontal="left"/>
    </xf>
    <xf numFmtId="43" fontId="105" fillId="0" borderId="0" xfId="2692" applyFont="1" applyBorder="1" applyAlignment="1">
      <alignment horizontal="right"/>
    </xf>
    <xf numFmtId="43" fontId="96" fillId="0" borderId="0" xfId="2692" applyFont="1"/>
    <xf numFmtId="43" fontId="93" fillId="0" borderId="0" xfId="2692" applyFont="1" applyFill="1" applyAlignment="1">
      <alignment horizontal="right"/>
    </xf>
    <xf numFmtId="43" fontId="71" fillId="0" borderId="0" xfId="2692" applyFont="1" applyFill="1" applyAlignment="1">
      <alignment horizontal="right"/>
    </xf>
    <xf numFmtId="199" fontId="93" fillId="0" borderId="0" xfId="2326" applyNumberFormat="1" applyFont="1" applyAlignment="1">
      <alignment horizontal="right"/>
    </xf>
    <xf numFmtId="199" fontId="71" fillId="0" borderId="0" xfId="2326" applyNumberFormat="1" applyFont="1" applyAlignment="1">
      <alignment horizontal="right"/>
    </xf>
    <xf numFmtId="199" fontId="71" fillId="0" borderId="0" xfId="2672" applyNumberFormat="1" applyFont="1"/>
    <xf numFmtId="199" fontId="93" fillId="0" borderId="0" xfId="2672" applyNumberFormat="1" applyFont="1" applyAlignment="1">
      <alignment horizontal="right" indent="2"/>
    </xf>
    <xf numFmtId="199" fontId="71" fillId="0" borderId="0" xfId="2672" applyNumberFormat="1" applyFont="1" applyAlignment="1">
      <alignment horizontal="right" indent="2"/>
    </xf>
    <xf numFmtId="0" fontId="93" fillId="0" borderId="0" xfId="2663" applyFont="1"/>
    <xf numFmtId="0" fontId="66" fillId="0" borderId="0" xfId="0" applyFont="1" applyAlignment="1">
      <alignment vertical="top"/>
    </xf>
    <xf numFmtId="0" fontId="110" fillId="0" borderId="0" xfId="2710" applyFont="1"/>
    <xf numFmtId="0" fontId="98" fillId="0" borderId="0" xfId="0" applyFont="1"/>
    <xf numFmtId="0" fontId="93" fillId="0" borderId="0" xfId="0" applyFont="1" applyAlignment="1">
      <alignment horizontal="left" vertical="center" wrapText="1"/>
    </xf>
    <xf numFmtId="4" fontId="93" fillId="0" borderId="0" xfId="0" applyNumberFormat="1" applyFont="1" applyAlignment="1">
      <alignment vertical="center"/>
    </xf>
    <xf numFmtId="0" fontId="109" fillId="0" borderId="0" xfId="0" applyFont="1"/>
    <xf numFmtId="0" fontId="96" fillId="0" borderId="0" xfId="0" applyFont="1" applyAlignment="1">
      <alignment horizontal="left" vertical="center" wrapText="1"/>
    </xf>
    <xf numFmtId="0" fontId="110" fillId="0" borderId="0" xfId="0" applyFont="1"/>
    <xf numFmtId="43" fontId="96" fillId="0" borderId="0" xfId="2692" applyFont="1" applyAlignment="1">
      <alignment horizontal="right"/>
    </xf>
    <xf numFmtId="43" fontId="98" fillId="0" borderId="0" xfId="0" applyNumberFormat="1" applyFont="1"/>
    <xf numFmtId="0" fontId="112" fillId="0" borderId="0" xfId="0" applyFont="1"/>
    <xf numFmtId="199" fontId="71" fillId="0" borderId="0" xfId="2326" applyNumberFormat="1" applyFont="1" applyAlignment="1">
      <alignment horizontal="right" vertical="center"/>
    </xf>
    <xf numFmtId="43" fontId="71" fillId="0" borderId="0" xfId="2692" applyFont="1" applyAlignment="1">
      <alignment horizontal="left" vertical="center"/>
    </xf>
    <xf numFmtId="43" fontId="71" fillId="0" borderId="0" xfId="2692" applyFont="1" applyBorder="1" applyAlignment="1">
      <alignment horizontal="left" vertical="center"/>
    </xf>
    <xf numFmtId="199" fontId="71" fillId="0" borderId="0" xfId="2326" applyNumberFormat="1" applyFont="1" applyAlignment="1">
      <alignment vertical="center"/>
    </xf>
    <xf numFmtId="199" fontId="93" fillId="0" borderId="0" xfId="2410" applyNumberFormat="1" applyFont="1"/>
    <xf numFmtId="43" fontId="93" fillId="0" borderId="0" xfId="2692" applyFont="1" applyFill="1" applyAlignment="1"/>
    <xf numFmtId="199" fontId="71" fillId="0" borderId="0" xfId="2410" applyNumberFormat="1" applyFont="1"/>
    <xf numFmtId="43" fontId="71" fillId="0" borderId="0" xfId="2692" applyFont="1" applyFill="1" applyAlignment="1"/>
    <xf numFmtId="49" fontId="96" fillId="0" borderId="0" xfId="0" applyNumberFormat="1" applyFont="1" applyAlignment="1">
      <alignment vertical="center" wrapText="1"/>
    </xf>
    <xf numFmtId="2" fontId="71" fillId="0" borderId="0" xfId="2664" applyNumberFormat="1" applyFont="1" applyAlignment="1">
      <alignment horizontal="center"/>
    </xf>
    <xf numFmtId="0" fontId="113" fillId="0" borderId="0" xfId="0" applyFont="1"/>
    <xf numFmtId="0" fontId="113" fillId="0" borderId="2" xfId="0" applyFont="1" applyBorder="1"/>
    <xf numFmtId="183" fontId="71" fillId="0" borderId="0" xfId="2673" applyNumberFormat="1" applyFont="1"/>
    <xf numFmtId="3" fontId="93" fillId="0" borderId="0" xfId="2326" applyNumberFormat="1" applyFont="1" applyAlignment="1">
      <alignment horizontal="right"/>
    </xf>
    <xf numFmtId="4" fontId="93" fillId="0" borderId="0" xfId="2326" applyNumberFormat="1" applyFont="1" applyAlignment="1">
      <alignment horizontal="right"/>
    </xf>
    <xf numFmtId="183" fontId="93" fillId="0" borderId="0" xfId="2326" applyNumberFormat="1" applyFont="1" applyAlignment="1">
      <alignment horizontal="right"/>
    </xf>
    <xf numFmtId="4" fontId="71" fillId="0" borderId="0" xfId="2326" applyNumberFormat="1" applyFont="1" applyAlignment="1">
      <alignment horizontal="right"/>
    </xf>
    <xf numFmtId="3" fontId="101" fillId="0" borderId="0" xfId="2326" applyNumberFormat="1" applyFont="1" applyAlignment="1">
      <alignment horizontal="right"/>
    </xf>
    <xf numFmtId="4" fontId="101" fillId="0" borderId="0" xfId="2326" applyNumberFormat="1" applyFont="1" applyAlignment="1">
      <alignment horizontal="right"/>
    </xf>
    <xf numFmtId="183" fontId="101" fillId="0" borderId="0" xfId="2326" applyNumberFormat="1" applyFont="1" applyAlignment="1">
      <alignment horizontal="right"/>
    </xf>
    <xf numFmtId="3" fontId="71" fillId="0" borderId="0" xfId="2326" applyNumberFormat="1" applyFont="1" applyAlignment="1">
      <alignment horizontal="right" wrapText="1"/>
    </xf>
    <xf numFmtId="3" fontId="105" fillId="0" borderId="0" xfId="2692" applyNumberFormat="1" applyFont="1" applyFill="1" applyBorder="1" applyAlignment="1">
      <alignment horizontal="right"/>
    </xf>
    <xf numFmtId="0" fontId="98" fillId="0" borderId="0" xfId="0" applyFont="1" applyAlignment="1">
      <alignment vertical="center" wrapText="1"/>
    </xf>
    <xf numFmtId="0" fontId="96" fillId="0" borderId="0" xfId="0" applyFont="1" applyAlignment="1">
      <alignment vertical="center" wrapText="1"/>
    </xf>
    <xf numFmtId="43" fontId="0" fillId="0" borderId="0" xfId="0" applyNumberFormat="1"/>
    <xf numFmtId="199" fontId="110" fillId="0" borderId="0" xfId="0" applyNumberFormat="1" applyFont="1"/>
    <xf numFmtId="43" fontId="109" fillId="0" borderId="0" xfId="2692" applyFont="1" applyBorder="1"/>
    <xf numFmtId="2" fontId="93" fillId="0" borderId="0" xfId="2664" applyNumberFormat="1" applyFont="1" applyAlignment="1">
      <alignment horizontal="center"/>
    </xf>
    <xf numFmtId="0" fontId="95" fillId="0" borderId="0" xfId="2678" applyFont="1"/>
    <xf numFmtId="0" fontId="95" fillId="0" borderId="0" xfId="2684" applyFont="1"/>
    <xf numFmtId="0" fontId="93" fillId="0" borderId="0" xfId="0" applyFont="1" applyAlignment="1">
      <alignment vertical="center" wrapText="1"/>
    </xf>
    <xf numFmtId="2" fontId="71" fillId="0" borderId="0" xfId="0" applyNumberFormat="1" applyFont="1" applyAlignment="1">
      <alignment horizontal="center" vertical="center" wrapText="1"/>
    </xf>
    <xf numFmtId="43" fontId="71" fillId="0" borderId="0" xfId="2692" applyFont="1" applyFill="1" applyBorder="1" applyAlignment="1">
      <alignment horizontal="right" vertical="center"/>
    </xf>
    <xf numFmtId="0" fontId="71" fillId="0" borderId="0" xfId="2712" applyFont="1" applyAlignment="1">
      <alignment horizontal="center" vertical="center" wrapText="1"/>
    </xf>
    <xf numFmtId="0" fontId="94" fillId="0" borderId="1" xfId="1" applyFont="1" applyBorder="1" applyAlignment="1">
      <alignment horizontal="right"/>
    </xf>
    <xf numFmtId="0" fontId="93" fillId="0" borderId="0" xfId="2679" applyFont="1" applyAlignment="1">
      <alignment horizontal="left" wrapText="1"/>
    </xf>
    <xf numFmtId="0" fontId="93" fillId="0" borderId="0" xfId="2679" applyFont="1" applyAlignment="1">
      <alignment wrapText="1"/>
    </xf>
    <xf numFmtId="0" fontId="95" fillId="0" borderId="0" xfId="2672" applyFont="1"/>
    <xf numFmtId="0" fontId="71" fillId="0" borderId="0" xfId="2679" applyFont="1" applyAlignment="1">
      <alignment horizontal="left" wrapText="1"/>
    </xf>
    <xf numFmtId="0" fontId="93" fillId="0" borderId="0" xfId="2681" applyFont="1" applyAlignment="1">
      <alignment vertical="center" wrapText="1"/>
    </xf>
    <xf numFmtId="43" fontId="93" fillId="0" borderId="0" xfId="2681" applyNumberFormat="1" applyFont="1" applyAlignment="1">
      <alignment horizontal="right"/>
    </xf>
    <xf numFmtId="43" fontId="71" fillId="0" borderId="0" xfId="2681" applyNumberFormat="1" applyFont="1" applyAlignment="1">
      <alignment horizontal="right"/>
    </xf>
    <xf numFmtId="199" fontId="93" fillId="0" borderId="0" xfId="2681" applyNumberFormat="1" applyFont="1" applyAlignment="1">
      <alignment horizontal="right"/>
    </xf>
    <xf numFmtId="199" fontId="71" fillId="0" borderId="0" xfId="2681" applyNumberFormat="1" applyFont="1" applyAlignment="1">
      <alignment horizontal="right"/>
    </xf>
    <xf numFmtId="199" fontId="96" fillId="0" borderId="0" xfId="2686" applyNumberFormat="1" applyFont="1" applyAlignment="1">
      <alignment horizontal="right"/>
    </xf>
    <xf numFmtId="43" fontId="93" fillId="0" borderId="0" xfId="2692" applyFont="1" applyBorder="1" applyAlignment="1">
      <alignment horizontal="right"/>
    </xf>
    <xf numFmtId="43" fontId="71" fillId="0" borderId="0" xfId="2692" applyFont="1" applyFill="1" applyBorder="1" applyAlignment="1">
      <alignment horizontal="right"/>
    </xf>
    <xf numFmtId="43" fontId="93" fillId="0" borderId="0" xfId="2692" applyFont="1" applyFill="1" applyBorder="1" applyAlignment="1">
      <alignment horizontal="right"/>
    </xf>
    <xf numFmtId="43" fontId="71" fillId="0" borderId="0" xfId="2692" applyFont="1" applyBorder="1" applyAlignment="1">
      <alignment horizontal="right"/>
    </xf>
    <xf numFmtId="0" fontId="98" fillId="0" borderId="0" xfId="2686" applyFont="1"/>
    <xf numFmtId="4" fontId="98" fillId="0" borderId="0" xfId="2686" applyNumberFormat="1" applyFont="1"/>
    <xf numFmtId="4" fontId="71" fillId="0" borderId="0" xfId="2681" applyNumberFormat="1" applyFont="1" applyAlignment="1">
      <alignment horizontal="right" indent="2"/>
    </xf>
    <xf numFmtId="199" fontId="93" fillId="0" borderId="0" xfId="2672" applyNumberFormat="1" applyFont="1"/>
    <xf numFmtId="43" fontId="93" fillId="0" borderId="0" xfId="2672" applyNumberFormat="1" applyFont="1"/>
    <xf numFmtId="43" fontId="93" fillId="0" borderId="0" xfId="2672" applyNumberFormat="1" applyFont="1" applyAlignment="1">
      <alignment horizontal="right" indent="2"/>
    </xf>
    <xf numFmtId="43" fontId="93" fillId="0" borderId="0" xfId="2692" applyFont="1" applyAlignment="1">
      <alignment horizontal="right" indent="1"/>
    </xf>
    <xf numFmtId="43" fontId="71" fillId="0" borderId="0" xfId="2672" applyNumberFormat="1" applyFont="1" applyAlignment="1">
      <alignment horizontal="right" indent="2"/>
    </xf>
    <xf numFmtId="43" fontId="71" fillId="0" borderId="0" xfId="2692" applyFont="1" applyAlignment="1">
      <alignment horizontal="right" indent="1"/>
    </xf>
    <xf numFmtId="43" fontId="71" fillId="0" borderId="0" xfId="2672" applyNumberFormat="1" applyFont="1"/>
    <xf numFmtId="199" fontId="71" fillId="0" borderId="0" xfId="2672" applyNumberFormat="1" applyFont="1" applyAlignment="1">
      <alignment horizontal="right"/>
    </xf>
    <xf numFmtId="43" fontId="71" fillId="0" borderId="0" xfId="2692" applyFont="1"/>
    <xf numFmtId="43" fontId="93" fillId="0" borderId="0" xfId="2692" applyFont="1"/>
    <xf numFmtId="0" fontId="105" fillId="0" borderId="0" xfId="2681" applyFont="1" applyAlignment="1">
      <alignment horizontal="center"/>
    </xf>
    <xf numFmtId="0" fontId="111" fillId="0" borderId="0" xfId="2681" applyFont="1" applyAlignment="1">
      <alignment horizontal="right"/>
    </xf>
    <xf numFmtId="0" fontId="109" fillId="0" borderId="0" xfId="2710" applyFont="1"/>
    <xf numFmtId="0" fontId="71" fillId="0" borderId="3" xfId="2683" applyFont="1" applyBorder="1" applyAlignment="1">
      <alignment horizontal="center" vertical="center" wrapText="1"/>
    </xf>
    <xf numFmtId="0" fontId="98" fillId="0" borderId="0" xfId="0" applyFont="1" applyAlignment="1">
      <alignment horizontal="left" vertical="center" wrapText="1"/>
    </xf>
    <xf numFmtId="41" fontId="71" fillId="0" borderId="0" xfId="2692" applyNumberFormat="1" applyFont="1" applyFill="1" applyBorder="1" applyAlignment="1">
      <alignment horizontal="right" vertical="center"/>
    </xf>
    <xf numFmtId="4" fontId="96" fillId="0" borderId="0" xfId="2692" applyNumberFormat="1" applyFont="1" applyAlignment="1">
      <alignment horizontal="right" vertical="center"/>
    </xf>
    <xf numFmtId="4" fontId="105" fillId="0" borderId="0" xfId="2683" applyNumberFormat="1" applyFont="1"/>
    <xf numFmtId="43" fontId="71" fillId="0" borderId="0" xfId="2410" applyNumberFormat="1" applyFont="1"/>
    <xf numFmtId="0" fontId="98" fillId="0" borderId="0" xfId="2713" applyFont="1"/>
    <xf numFmtId="0" fontId="96" fillId="0" borderId="0" xfId="2713" applyFont="1"/>
    <xf numFmtId="0" fontId="96" fillId="0" borderId="0" xfId="2713" applyFont="1" applyAlignment="1">
      <alignment horizontal="center"/>
    </xf>
    <xf numFmtId="0" fontId="96" fillId="0" borderId="0" xfId="2713" applyFont="1" applyAlignment="1">
      <alignment horizontal="left" indent="2"/>
    </xf>
    <xf numFmtId="4" fontId="105" fillId="0" borderId="0" xfId="2685" applyNumberFormat="1" applyFont="1" applyAlignment="1">
      <alignment horizontal="right"/>
    </xf>
    <xf numFmtId="203" fontId="66" fillId="0" borderId="0" xfId="0" applyNumberFormat="1" applyFont="1" applyAlignment="1">
      <alignment vertical="top"/>
    </xf>
    <xf numFmtId="3" fontId="93" fillId="0" borderId="0" xfId="2692" applyNumberFormat="1" applyFont="1" applyFill="1" applyBorder="1" applyAlignment="1">
      <alignment vertical="center"/>
    </xf>
    <xf numFmtId="3" fontId="93" fillId="0" borderId="0" xfId="2692" applyNumberFormat="1" applyFont="1" applyFill="1" applyBorder="1" applyAlignment="1">
      <alignment horizontal="right" vertical="center"/>
    </xf>
    <xf numFmtId="4" fontId="93" fillId="0" borderId="0" xfId="2692" applyNumberFormat="1" applyFont="1" applyFill="1" applyBorder="1" applyAlignment="1">
      <alignment horizontal="right" vertical="center"/>
    </xf>
    <xf numFmtId="4" fontId="96" fillId="0" borderId="0" xfId="0" applyNumberFormat="1" applyFont="1"/>
    <xf numFmtId="4" fontId="71" fillId="0" borderId="0" xfId="2692" applyNumberFormat="1" applyFont="1" applyFill="1" applyBorder="1" applyAlignment="1">
      <alignment horizontal="right" vertical="center"/>
    </xf>
    <xf numFmtId="37" fontId="109" fillId="0" borderId="0" xfId="0" applyNumberFormat="1" applyFont="1"/>
    <xf numFmtId="43" fontId="109" fillId="0" borderId="0" xfId="2692" applyFont="1"/>
    <xf numFmtId="0" fontId="71" fillId="0" borderId="0" xfId="2711" applyFont="1" applyAlignment="1">
      <alignment vertical="center" wrapText="1"/>
    </xf>
    <xf numFmtId="203" fontId="0" fillId="0" borderId="0" xfId="0" applyNumberFormat="1"/>
    <xf numFmtId="203" fontId="113" fillId="0" borderId="0" xfId="0" applyNumberFormat="1" applyFont="1"/>
    <xf numFmtId="199" fontId="101" fillId="0" borderId="0" xfId="2685" applyNumberFormat="1" applyFont="1" applyAlignment="1">
      <alignment horizontal="right" indent="1"/>
    </xf>
    <xf numFmtId="43" fontId="96" fillId="0" borderId="0" xfId="2692" applyFont="1" applyAlignment="1">
      <alignment horizontal="right" vertical="center"/>
    </xf>
    <xf numFmtId="3" fontId="98" fillId="0" borderId="0" xfId="0" applyNumberFormat="1" applyFont="1" applyAlignment="1">
      <alignment horizontal="right" vertical="center" wrapText="1"/>
    </xf>
    <xf numFmtId="4" fontId="93" fillId="0" borderId="0" xfId="2673" applyNumberFormat="1" applyFont="1" applyAlignment="1">
      <alignment horizontal="right" vertical="center"/>
    </xf>
    <xf numFmtId="0" fontId="96" fillId="0" borderId="0" xfId="0" applyFont="1" applyAlignment="1">
      <alignment horizontal="right" vertical="center"/>
    </xf>
    <xf numFmtId="3" fontId="71" fillId="0" borderId="0" xfId="2673" applyNumberFormat="1" applyFont="1" applyAlignment="1">
      <alignment horizontal="right" vertical="center"/>
    </xf>
    <xf numFmtId="4" fontId="71" fillId="0" borderId="0" xfId="2673" applyNumberFormat="1" applyFont="1" applyAlignment="1">
      <alignment horizontal="right" vertical="center"/>
    </xf>
    <xf numFmtId="41" fontId="98" fillId="0" borderId="0" xfId="2410" applyNumberFormat="1" applyFont="1"/>
    <xf numFmtId="4" fontId="98" fillId="0" borderId="0" xfId="2410" applyNumberFormat="1" applyFont="1"/>
    <xf numFmtId="43" fontId="71" fillId="0" borderId="0" xfId="2326" applyNumberFormat="1" applyFont="1" applyAlignment="1">
      <alignment vertical="center"/>
    </xf>
    <xf numFmtId="43" fontId="71" fillId="0" borderId="0" xfId="2326" applyNumberFormat="1" applyFont="1" applyAlignment="1">
      <alignment horizontal="right" vertical="center"/>
    </xf>
    <xf numFmtId="43" fontId="71" fillId="0" borderId="0" xfId="2410" applyNumberFormat="1" applyFont="1" applyAlignment="1">
      <alignment horizontal="right"/>
    </xf>
    <xf numFmtId="202" fontId="98" fillId="0" borderId="0" xfId="2692" applyNumberFormat="1" applyFont="1"/>
    <xf numFmtId="0" fontId="95" fillId="0" borderId="0" xfId="2664" applyFont="1" applyAlignment="1">
      <alignment horizontal="center" wrapText="1"/>
    </xf>
    <xf numFmtId="0" fontId="96" fillId="0" borderId="3" xfId="2664" applyFont="1" applyBorder="1" applyAlignment="1">
      <alignment horizontal="center" vertical="center" wrapText="1"/>
    </xf>
    <xf numFmtId="0" fontId="33" fillId="0" borderId="0" xfId="2664" applyFont="1"/>
    <xf numFmtId="49" fontId="98" fillId="0" borderId="0" xfId="0" applyNumberFormat="1" applyFont="1" applyAlignment="1">
      <alignment horizontal="center" wrapText="1"/>
    </xf>
    <xf numFmtId="49" fontId="96" fillId="0" borderId="0" xfId="0" applyNumberFormat="1" applyFont="1" applyAlignment="1">
      <alignment horizontal="center" wrapText="1"/>
    </xf>
    <xf numFmtId="49" fontId="96" fillId="0" borderId="0" xfId="0" applyNumberFormat="1" applyFont="1" applyAlignment="1">
      <alignment horizontal="center" vertical="center" wrapText="1"/>
    </xf>
    <xf numFmtId="0" fontId="33" fillId="0" borderId="0" xfId="2665" applyFont="1"/>
    <xf numFmtId="4" fontId="71" fillId="0" borderId="3" xfId="0" applyNumberFormat="1" applyFont="1" applyBorder="1" applyAlignment="1">
      <alignment horizontal="center" vertical="center" wrapText="1"/>
    </xf>
    <xf numFmtId="4" fontId="71" fillId="0" borderId="1" xfId="0" applyNumberFormat="1" applyFont="1" applyBorder="1" applyAlignment="1">
      <alignment horizontal="center" vertical="center" wrapText="1"/>
    </xf>
    <xf numFmtId="199" fontId="71" fillId="0" borderId="0" xfId="2228" applyNumberFormat="1" applyFont="1" applyBorder="1" applyAlignment="1"/>
    <xf numFmtId="199" fontId="71" fillId="0" borderId="2" xfId="2228" applyNumberFormat="1" applyFont="1" applyBorder="1" applyAlignment="1"/>
    <xf numFmtId="199" fontId="96" fillId="0" borderId="2" xfId="2228" applyNumberFormat="1" applyFont="1" applyBorder="1" applyAlignment="1">
      <alignment horizontal="center" vertical="center" wrapText="1"/>
    </xf>
    <xf numFmtId="199" fontId="71" fillId="0" borderId="2" xfId="2228" applyNumberFormat="1" applyFont="1" applyBorder="1" applyAlignment="1">
      <alignment horizontal="center" vertical="center" wrapText="1"/>
    </xf>
    <xf numFmtId="199" fontId="96" fillId="0" borderId="0" xfId="2228" applyNumberFormat="1" applyFont="1" applyBorder="1" applyAlignment="1">
      <alignment horizontal="center" vertical="center" wrapText="1"/>
    </xf>
    <xf numFmtId="199" fontId="71" fillId="0" borderId="0" xfId="2228" applyNumberFormat="1" applyFont="1" applyBorder="1" applyAlignment="1">
      <alignment horizontal="center" vertical="center" wrapText="1"/>
    </xf>
    <xf numFmtId="0" fontId="96" fillId="0" borderId="0" xfId="2228" applyNumberFormat="1" applyFont="1" applyBorder="1" applyAlignment="1">
      <alignment horizontal="center" vertical="center" wrapText="1"/>
    </xf>
    <xf numFmtId="199" fontId="71" fillId="0" borderId="0" xfId="2228" applyNumberFormat="1" applyFont="1" applyBorder="1" applyAlignment="1">
      <alignment horizontal="center" vertical="center"/>
    </xf>
    <xf numFmtId="199" fontId="96" fillId="0" borderId="1" xfId="2228" applyNumberFormat="1" applyFont="1" applyBorder="1" applyAlignment="1">
      <alignment horizontal="center" vertical="center" wrapText="1"/>
    </xf>
    <xf numFmtId="199" fontId="71" fillId="0" borderId="1" xfId="2228" applyNumberFormat="1" applyFont="1" applyBorder="1" applyAlignment="1">
      <alignment horizontal="center" vertical="center"/>
    </xf>
    <xf numFmtId="0" fontId="107" fillId="0" borderId="0" xfId="2708"/>
    <xf numFmtId="199" fontId="93" fillId="0" borderId="0" xfId="2228" applyNumberFormat="1" applyFont="1" applyBorder="1" applyAlignment="1"/>
    <xf numFmtId="199" fontId="93" fillId="0" borderId="0" xfId="2228" applyNumberFormat="1" applyFont="1" applyBorder="1" applyAlignment="1">
      <alignment horizontal="right" indent="1"/>
    </xf>
    <xf numFmtId="199" fontId="94" fillId="0" borderId="0" xfId="2228" applyNumberFormat="1" applyFont="1" applyBorder="1" applyAlignment="1"/>
    <xf numFmtId="199" fontId="71" fillId="0" borderId="0" xfId="2228" applyNumberFormat="1" applyFont="1" applyBorder="1" applyAlignment="1">
      <alignment horizontal="right" indent="1"/>
    </xf>
    <xf numFmtId="199" fontId="94" fillId="0" borderId="0" xfId="2228" quotePrefix="1" applyNumberFormat="1" applyFont="1" applyBorder="1" applyAlignment="1">
      <alignment horizontal="left"/>
    </xf>
    <xf numFmtId="199" fontId="71" fillId="0" borderId="0" xfId="2228" applyNumberFormat="1" applyFont="1" applyBorder="1" applyAlignment="1">
      <alignment horizontal="left"/>
    </xf>
    <xf numFmtId="199" fontId="71" fillId="0" borderId="0" xfId="2228" applyNumberFormat="1" applyFont="1" applyBorder="1" applyAlignment="1">
      <alignment horizontal="center"/>
    </xf>
    <xf numFmtId="0" fontId="71" fillId="0" borderId="2" xfId="2673" applyFont="1" applyBorder="1"/>
    <xf numFmtId="0" fontId="71" fillId="0" borderId="0" xfId="2683" applyFont="1" applyAlignment="1">
      <alignment horizontal="center" vertical="top" wrapText="1"/>
    </xf>
    <xf numFmtId="0" fontId="104" fillId="0" borderId="2" xfId="2681" applyFont="1" applyBorder="1" applyAlignment="1">
      <alignment vertical="center" wrapText="1"/>
    </xf>
    <xf numFmtId="3" fontId="110" fillId="0" borderId="0" xfId="2710" applyNumberFormat="1" applyFont="1"/>
    <xf numFmtId="0" fontId="104" fillId="0" borderId="2" xfId="2673" applyFont="1" applyBorder="1" applyAlignment="1">
      <alignment horizontal="center"/>
    </xf>
    <xf numFmtId="0" fontId="94" fillId="0" borderId="0" xfId="2326" applyFont="1" applyAlignment="1">
      <alignment horizontal="left"/>
    </xf>
    <xf numFmtId="0" fontId="71" fillId="0" borderId="0" xfId="2326" applyFont="1" applyAlignment="1">
      <alignment horizontal="left" indent="1"/>
    </xf>
    <xf numFmtId="0" fontId="33" fillId="0" borderId="0" xfId="2683" applyFont="1"/>
    <xf numFmtId="0" fontId="114" fillId="0" borderId="0" xfId="2683" applyFont="1" applyAlignment="1">
      <alignment horizontal="center" vertical="center"/>
    </xf>
    <xf numFmtId="200" fontId="98" fillId="0" borderId="0" xfId="2227" applyNumberFormat="1" applyFont="1" applyFill="1" applyBorder="1" applyAlignment="1">
      <alignment vertical="center" wrapText="1"/>
    </xf>
    <xf numFmtId="0" fontId="71" fillId="0" borderId="0" xfId="2708" applyFont="1"/>
    <xf numFmtId="0" fontId="33" fillId="0" borderId="0" xfId="2708" applyFont="1"/>
    <xf numFmtId="199" fontId="98" fillId="0" borderId="0" xfId="2227" applyNumberFormat="1" applyFont="1" applyBorder="1" applyAlignment="1">
      <alignment horizontal="center" vertical="center" wrapText="1"/>
    </xf>
    <xf numFmtId="199" fontId="98" fillId="0" borderId="0" xfId="2227" applyNumberFormat="1" applyFont="1" applyBorder="1" applyAlignment="1">
      <alignment wrapText="1"/>
    </xf>
    <xf numFmtId="199" fontId="96" fillId="0" borderId="0" xfId="2227" applyNumberFormat="1" applyFont="1" applyBorder="1" applyAlignment="1">
      <alignment horizontal="left" wrapText="1" indent="1"/>
    </xf>
    <xf numFmtId="199" fontId="98" fillId="0" borderId="0" xfId="2227" applyNumberFormat="1" applyFont="1" applyBorder="1"/>
    <xf numFmtId="199" fontId="96" fillId="0" borderId="0" xfId="2227" applyNumberFormat="1" applyFont="1" applyBorder="1" applyAlignment="1">
      <alignment horizontal="center" vertical="center" wrapText="1"/>
    </xf>
    <xf numFmtId="3" fontId="33" fillId="0" borderId="0" xfId="2683" applyNumberFormat="1" applyFont="1"/>
    <xf numFmtId="2" fontId="33" fillId="0" borderId="0" xfId="2683" applyNumberFormat="1" applyFont="1"/>
    <xf numFmtId="4" fontId="33" fillId="0" borderId="0" xfId="2683" applyNumberFormat="1" applyFont="1"/>
    <xf numFmtId="0" fontId="96" fillId="0" borderId="1" xfId="2227" applyNumberFormat="1" applyFont="1" applyBorder="1" applyAlignment="1">
      <alignment horizontal="center" vertical="center" wrapText="1"/>
    </xf>
    <xf numFmtId="1" fontId="33" fillId="0" borderId="0" xfId="2683" applyNumberFormat="1" applyFont="1" applyAlignment="1">
      <alignment horizontal="right" indent="1"/>
    </xf>
    <xf numFmtId="183" fontId="33" fillId="0" borderId="0" xfId="2683" applyNumberFormat="1" applyFont="1" applyAlignment="1">
      <alignment horizontal="right" indent="2"/>
    </xf>
    <xf numFmtId="0" fontId="33" fillId="0" borderId="0" xfId="2667" applyFont="1" applyAlignment="1">
      <alignment horizontal="left" indent="1"/>
    </xf>
    <xf numFmtId="0" fontId="33" fillId="0" borderId="0" xfId="2676" applyFont="1" applyAlignment="1">
      <alignment horizontal="left"/>
    </xf>
    <xf numFmtId="41" fontId="98" fillId="0" borderId="0" xfId="2227" applyNumberFormat="1" applyFont="1" applyAlignment="1">
      <alignment horizontal="right" vertical="center"/>
    </xf>
    <xf numFmtId="203" fontId="93" fillId="0" borderId="0" xfId="2227" applyNumberFormat="1" applyFont="1" applyFill="1" applyBorder="1" applyAlignment="1">
      <alignment horizontal="right" vertical="center"/>
    </xf>
    <xf numFmtId="4" fontId="98" fillId="0" borderId="0" xfId="2227" applyNumberFormat="1" applyFont="1" applyAlignment="1">
      <alignment horizontal="right" vertical="center"/>
    </xf>
    <xf numFmtId="203" fontId="98" fillId="0" borderId="0" xfId="2227" applyNumberFormat="1" applyFont="1" applyAlignment="1">
      <alignment horizontal="right" vertical="center"/>
    </xf>
    <xf numFmtId="203" fontId="96" fillId="0" borderId="0" xfId="2227" applyNumberFormat="1" applyFont="1" applyAlignment="1">
      <alignment horizontal="right" vertical="center"/>
    </xf>
    <xf numFmtId="41" fontId="96" fillId="0" borderId="0" xfId="2227" applyNumberFormat="1" applyFont="1" applyAlignment="1">
      <alignment horizontal="right" vertical="center"/>
    </xf>
    <xf numFmtId="203" fontId="71" fillId="0" borderId="0" xfId="2227" applyNumberFormat="1" applyFont="1" applyFill="1" applyBorder="1" applyAlignment="1">
      <alignment horizontal="right" vertical="center"/>
    </xf>
    <xf numFmtId="4" fontId="96" fillId="0" borderId="0" xfId="2227" applyNumberFormat="1" applyFont="1" applyAlignment="1">
      <alignment horizontal="right" vertical="center"/>
    </xf>
    <xf numFmtId="3" fontId="98" fillId="0" borderId="0" xfId="2227" applyNumberFormat="1" applyFont="1" applyAlignment="1">
      <alignment horizontal="right" vertical="center"/>
    </xf>
    <xf numFmtId="0" fontId="33" fillId="0" borderId="0" xfId="2682" applyFont="1"/>
    <xf numFmtId="0" fontId="33" fillId="0" borderId="0" xfId="2671" applyFont="1"/>
    <xf numFmtId="0" fontId="93" fillId="0" borderId="2" xfId="2671" applyFont="1" applyBorder="1"/>
    <xf numFmtId="0" fontId="96" fillId="0" borderId="2" xfId="2708" applyFont="1" applyBorder="1" applyAlignment="1">
      <alignment horizontal="center" vertical="center" wrapText="1"/>
    </xf>
    <xf numFmtId="0" fontId="93" fillId="0" borderId="0" xfId="2671" applyFont="1"/>
    <xf numFmtId="0" fontId="71" fillId="0" borderId="3" xfId="2671" applyFont="1" applyBorder="1" applyAlignment="1">
      <alignment horizontal="center" vertical="center" wrapText="1"/>
    </xf>
    <xf numFmtId="0" fontId="120" fillId="0" borderId="0" xfId="2682" applyFont="1"/>
    <xf numFmtId="4" fontId="93" fillId="0" borderId="0" xfId="2682" applyNumberFormat="1" applyFont="1" applyAlignment="1">
      <alignment horizontal="center"/>
    </xf>
    <xf numFmtId="4" fontId="93" fillId="0" borderId="0" xfId="2675" applyNumberFormat="1" applyFont="1" applyAlignment="1">
      <alignment horizontal="center"/>
    </xf>
    <xf numFmtId="180" fontId="33" fillId="0" borderId="0" xfId="2228" applyFont="1" applyAlignment="1">
      <alignment horizontal="right"/>
    </xf>
    <xf numFmtId="39" fontId="33" fillId="0" borderId="0" xfId="2682" applyNumberFormat="1" applyFont="1"/>
    <xf numFmtId="4" fontId="71" fillId="0" borderId="0" xfId="2682" applyNumberFormat="1" applyFont="1" applyAlignment="1">
      <alignment horizontal="center"/>
    </xf>
    <xf numFmtId="4" fontId="71" fillId="0" borderId="0" xfId="2675" applyNumberFormat="1" applyFont="1" applyAlignment="1">
      <alignment horizontal="center"/>
    </xf>
    <xf numFmtId="180" fontId="71" fillId="0" borderId="0" xfId="2228" applyFont="1" applyAlignment="1">
      <alignment horizontal="right"/>
    </xf>
    <xf numFmtId="4" fontId="101" fillId="0" borderId="0" xfId="2682" applyNumberFormat="1" applyFont="1" applyAlignment="1">
      <alignment horizontal="center"/>
    </xf>
    <xf numFmtId="4" fontId="101" fillId="0" borderId="0" xfId="2675" applyNumberFormat="1" applyFont="1" applyAlignment="1">
      <alignment horizontal="center"/>
    </xf>
    <xf numFmtId="0" fontId="101" fillId="0" borderId="0" xfId="2671" applyFont="1" applyAlignment="1">
      <alignment horizontal="left" indent="4"/>
    </xf>
    <xf numFmtId="180" fontId="71" fillId="0" borderId="0" xfId="2228" applyFont="1" applyAlignment="1">
      <alignment horizontal="right" indent="2"/>
    </xf>
    <xf numFmtId="0" fontId="71" fillId="0" borderId="0" xfId="2708" applyFont="1" applyAlignment="1">
      <alignment horizontal="left"/>
    </xf>
    <xf numFmtId="180" fontId="71" fillId="0" borderId="0" xfId="2228" applyFont="1" applyAlignment="1">
      <alignment horizontal="right" indent="4"/>
    </xf>
    <xf numFmtId="0" fontId="101" fillId="0" borderId="0" xfId="2671" applyFont="1" applyAlignment="1">
      <alignment horizontal="left" indent="2"/>
    </xf>
    <xf numFmtId="4" fontId="71" fillId="0" borderId="0" xfId="2675" applyNumberFormat="1" applyFont="1" applyAlignment="1">
      <alignment horizontal="right" indent="1"/>
    </xf>
    <xf numFmtId="4" fontId="101" fillId="0" borderId="0" xfId="2682" applyNumberFormat="1" applyFont="1" applyAlignment="1">
      <alignment horizontal="right" indent="1"/>
    </xf>
    <xf numFmtId="4" fontId="71" fillId="0" borderId="0" xfId="2682" applyNumberFormat="1" applyFont="1" applyAlignment="1">
      <alignment horizontal="right" indent="1"/>
    </xf>
    <xf numFmtId="0" fontId="33" fillId="0" borderId="0" xfId="2682" applyFont="1" applyAlignment="1">
      <alignment horizontal="center"/>
    </xf>
    <xf numFmtId="0" fontId="94" fillId="0" borderId="1" xfId="2664" applyFont="1" applyBorder="1" applyAlignment="1">
      <alignment horizontal="right" vertical="center"/>
    </xf>
    <xf numFmtId="0" fontId="71" fillId="0" borderId="0" xfId="2715" applyFont="1"/>
    <xf numFmtId="0" fontId="93" fillId="0" borderId="0" xfId="2715" applyFont="1" applyAlignment="1">
      <alignment horizontal="center" vertical="center" wrapText="1"/>
    </xf>
    <xf numFmtId="0" fontId="71" fillId="0" borderId="0" xfId="2715" applyFont="1" applyAlignment="1">
      <alignment horizontal="center" vertical="center" wrapText="1"/>
    </xf>
    <xf numFmtId="49" fontId="96" fillId="0" borderId="1" xfId="2418" applyNumberFormat="1" applyFont="1" applyBorder="1" applyAlignment="1">
      <alignment horizontal="center" vertical="center" wrapText="1"/>
    </xf>
    <xf numFmtId="0" fontId="93" fillId="0" borderId="0" xfId="2715" applyFont="1"/>
    <xf numFmtId="49" fontId="98" fillId="0" borderId="0" xfId="2418" applyNumberFormat="1" applyFont="1" applyAlignment="1">
      <alignment horizontal="left" wrapText="1"/>
    </xf>
    <xf numFmtId="49" fontId="98" fillId="0" borderId="0" xfId="2418" applyNumberFormat="1" applyFont="1" applyAlignment="1">
      <alignment horizontal="center" wrapText="1"/>
    </xf>
    <xf numFmtId="49" fontId="96" fillId="0" borderId="0" xfId="2418" applyNumberFormat="1" applyFont="1" applyAlignment="1">
      <alignment horizontal="left" wrapText="1"/>
    </xf>
    <xf numFmtId="49" fontId="96" fillId="0" borderId="0" xfId="2418" applyNumberFormat="1" applyFont="1" applyAlignment="1">
      <alignment horizontal="center" wrapText="1"/>
    </xf>
    <xf numFmtId="0" fontId="96" fillId="0" borderId="0" xfId="2708" applyFont="1"/>
    <xf numFmtId="0" fontId="96" fillId="0" borderId="0" xfId="2708" applyFont="1" applyAlignment="1">
      <alignment horizontal="center" wrapText="1"/>
    </xf>
    <xf numFmtId="0" fontId="96" fillId="0" borderId="0" xfId="2708" applyFont="1" applyAlignment="1">
      <alignment horizontal="center"/>
    </xf>
    <xf numFmtId="0" fontId="117" fillId="0" borderId="0" xfId="2708" applyFont="1" applyAlignment="1">
      <alignment horizontal="right"/>
    </xf>
    <xf numFmtId="0" fontId="98" fillId="0" borderId="2" xfId="2708" applyFont="1" applyBorder="1" applyAlignment="1">
      <alignment horizontal="center" vertical="center" wrapText="1"/>
    </xf>
    <xf numFmtId="0" fontId="96" fillId="0" borderId="3" xfId="2708" applyFont="1" applyBorder="1" applyAlignment="1">
      <alignment horizontal="center" vertical="center" wrapText="1"/>
    </xf>
    <xf numFmtId="0" fontId="98" fillId="0" borderId="0" xfId="2708" applyFont="1" applyAlignment="1">
      <alignment horizontal="center" vertical="center" wrapText="1"/>
    </xf>
    <xf numFmtId="0" fontId="98" fillId="0" borderId="0" xfId="2708" applyFont="1" applyAlignment="1">
      <alignment wrapText="1"/>
    </xf>
    <xf numFmtId="199" fontId="98" fillId="0" borderId="0" xfId="2716" applyNumberFormat="1" applyFont="1" applyBorder="1" applyAlignment="1">
      <alignment horizontal="right"/>
    </xf>
    <xf numFmtId="43" fontId="98" fillId="0" borderId="0" xfId="2716" applyFont="1" applyBorder="1" applyAlignment="1">
      <alignment horizontal="right"/>
    </xf>
    <xf numFmtId="43" fontId="96" fillId="0" borderId="0" xfId="2716" applyFont="1" applyBorder="1"/>
    <xf numFmtId="199" fontId="96" fillId="0" borderId="0" xfId="2716" applyNumberFormat="1" applyFont="1" applyBorder="1" applyAlignment="1">
      <alignment horizontal="right"/>
    </xf>
    <xf numFmtId="0" fontId="96" fillId="0" borderId="0" xfId="2708" applyFont="1" applyAlignment="1">
      <alignment wrapText="1"/>
    </xf>
    <xf numFmtId="43" fontId="96" fillId="0" borderId="0" xfId="2716" applyFont="1" applyBorder="1" applyAlignment="1">
      <alignment horizontal="right"/>
    </xf>
    <xf numFmtId="0" fontId="108" fillId="0" borderId="0" xfId="2708" applyFont="1" applyAlignment="1">
      <alignment vertical="center"/>
    </xf>
    <xf numFmtId="0" fontId="108" fillId="0" borderId="2" xfId="2708" applyFont="1" applyBorder="1" applyAlignment="1">
      <alignment vertical="center"/>
    </xf>
    <xf numFmtId="199" fontId="98" fillId="0" borderId="0" xfId="2716" applyNumberFormat="1" applyFont="1" applyBorder="1"/>
    <xf numFmtId="43" fontId="98" fillId="0" borderId="0" xfId="2716" applyFont="1" applyBorder="1"/>
    <xf numFmtId="199" fontId="96" fillId="0" borderId="0" xfId="2708" applyNumberFormat="1" applyFont="1"/>
    <xf numFmtId="199" fontId="96" fillId="0" borderId="0" xfId="2716" applyNumberFormat="1" applyFont="1" applyBorder="1"/>
    <xf numFmtId="0" fontId="71" fillId="0" borderId="1" xfId="2418" applyFont="1" applyBorder="1"/>
    <xf numFmtId="3" fontId="101" fillId="0" borderId="0" xfId="2717" applyNumberFormat="1" applyFont="1" applyAlignment="1">
      <alignment horizontal="right"/>
    </xf>
    <xf numFmtId="0" fontId="96" fillId="0" borderId="2" xfId="2418" applyFont="1" applyBorder="1" applyAlignment="1">
      <alignment horizontal="center" vertical="center" wrapText="1"/>
    </xf>
    <xf numFmtId="0" fontId="93" fillId="0" borderId="0" xfId="2717" applyFont="1" applyAlignment="1">
      <alignment horizontal="center" vertical="center" wrapText="1"/>
    </xf>
    <xf numFmtId="0" fontId="96" fillId="0" borderId="0" xfId="2418" applyFont="1" applyAlignment="1">
      <alignment horizontal="center" vertical="center" wrapText="1"/>
    </xf>
    <xf numFmtId="0" fontId="96" fillId="0" borderId="1" xfId="2418" applyFont="1" applyBorder="1" applyAlignment="1">
      <alignment horizontal="center" vertical="center" wrapText="1"/>
    </xf>
    <xf numFmtId="3" fontId="118" fillId="0" borderId="0" xfId="2717" applyNumberFormat="1" applyFont="1"/>
    <xf numFmtId="0" fontId="98" fillId="0" borderId="0" xfId="2418" applyFont="1" applyAlignment="1">
      <alignment horizontal="center" wrapText="1"/>
    </xf>
    <xf numFmtId="199" fontId="93" fillId="0" borderId="0" xfId="2418" applyNumberFormat="1" applyFont="1" applyAlignment="1">
      <alignment horizontal="center" vertical="center"/>
    </xf>
    <xf numFmtId="43" fontId="93" fillId="0" borderId="0" xfId="2418" applyNumberFormat="1" applyFont="1" applyAlignment="1">
      <alignment horizontal="center" vertical="center"/>
    </xf>
    <xf numFmtId="43" fontId="33" fillId="0" borderId="0" xfId="2708" applyNumberFormat="1" applyFont="1"/>
    <xf numFmtId="0" fontId="98" fillId="0" borderId="0" xfId="2418" applyFont="1" applyAlignment="1">
      <alignment vertical="center" wrapText="1"/>
    </xf>
    <xf numFmtId="0" fontId="96" fillId="0" borderId="0" xfId="2418" applyFont="1" applyAlignment="1">
      <alignment vertical="center" wrapText="1"/>
    </xf>
    <xf numFmtId="199" fontId="71" fillId="0" borderId="0" xfId="2418" applyNumberFormat="1" applyFont="1" applyAlignment="1">
      <alignment horizontal="center" vertical="center"/>
    </xf>
    <xf numFmtId="43" fontId="71" fillId="0" borderId="0" xfId="2418" applyNumberFormat="1" applyFont="1" applyAlignment="1">
      <alignment horizontal="center" vertical="center"/>
    </xf>
    <xf numFmtId="0" fontId="108" fillId="0" borderId="0" xfId="2708" applyFont="1"/>
    <xf numFmtId="199" fontId="101" fillId="0" borderId="0" xfId="2418" applyNumberFormat="1" applyFont="1" applyAlignment="1">
      <alignment horizontal="center" vertical="center"/>
    </xf>
    <xf numFmtId="43" fontId="101" fillId="0" borderId="0" xfId="2418" applyNumberFormat="1" applyFont="1" applyAlignment="1">
      <alignment horizontal="center" vertical="center"/>
    </xf>
    <xf numFmtId="199" fontId="93" fillId="0" borderId="0" xfId="2418" applyNumberFormat="1" applyFont="1" applyAlignment="1">
      <alignment horizontal="right" vertical="center"/>
    </xf>
    <xf numFmtId="43" fontId="93" fillId="0" borderId="0" xfId="2418" applyNumberFormat="1" applyFont="1" applyAlignment="1">
      <alignment horizontal="right" vertical="center"/>
    </xf>
    <xf numFmtId="0" fontId="98" fillId="0" borderId="0" xfId="2418" applyFont="1" applyAlignment="1">
      <alignment horizontal="left" vertical="center"/>
    </xf>
    <xf numFmtId="0" fontId="116" fillId="0" borderId="0" xfId="2418" applyFont="1" applyAlignment="1">
      <alignment wrapText="1"/>
    </xf>
    <xf numFmtId="0" fontId="108" fillId="0" borderId="0" xfId="2418" applyFont="1" applyAlignment="1">
      <alignment vertical="center"/>
    </xf>
    <xf numFmtId="0" fontId="108" fillId="0" borderId="0" xfId="2418" applyFont="1" applyAlignment="1">
      <alignment vertical="center" wrapText="1"/>
    </xf>
    <xf numFmtId="0" fontId="108" fillId="0" borderId="2" xfId="2418" applyFont="1" applyBorder="1" applyAlignment="1">
      <alignment vertical="center"/>
    </xf>
    <xf numFmtId="3" fontId="93" fillId="0" borderId="0" xfId="2418" applyNumberFormat="1" applyFont="1" applyAlignment="1">
      <alignment horizontal="right" vertical="center"/>
    </xf>
    <xf numFmtId="4" fontId="93" fillId="0" borderId="0" xfId="2418" applyNumberFormat="1" applyFont="1" applyAlignment="1">
      <alignment horizontal="right" vertical="center"/>
    </xf>
    <xf numFmtId="4" fontId="93" fillId="0" borderId="0" xfId="2418" applyNumberFormat="1" applyFont="1" applyAlignment="1">
      <alignment horizontal="right" vertical="center" indent="2"/>
    </xf>
    <xf numFmtId="3" fontId="93" fillId="0" borderId="0" xfId="2418" applyNumberFormat="1" applyFont="1" applyAlignment="1">
      <alignment horizontal="right"/>
    </xf>
    <xf numFmtId="4" fontId="93" fillId="0" borderId="0" xfId="2418" applyNumberFormat="1" applyFont="1" applyAlignment="1">
      <alignment horizontal="right"/>
    </xf>
    <xf numFmtId="4" fontId="93" fillId="0" borderId="0" xfId="2418" applyNumberFormat="1" applyFont="1" applyAlignment="1">
      <alignment horizontal="right" indent="2"/>
    </xf>
    <xf numFmtId="0" fontId="11" fillId="0" borderId="0" xfId="2717" applyFont="1"/>
    <xf numFmtId="3" fontId="11" fillId="0" borderId="0" xfId="2717" applyNumberFormat="1" applyFont="1" applyAlignment="1">
      <alignment vertical="center"/>
    </xf>
    <xf numFmtId="3" fontId="71" fillId="0" borderId="0" xfId="2418" applyNumberFormat="1" applyFont="1" applyAlignment="1">
      <alignment horizontal="right"/>
    </xf>
    <xf numFmtId="4" fontId="71" fillId="0" borderId="0" xfId="2418" applyNumberFormat="1" applyFont="1" applyAlignment="1">
      <alignment horizontal="right"/>
    </xf>
    <xf numFmtId="4" fontId="71" fillId="0" borderId="0" xfId="2418" applyNumberFormat="1" applyFont="1" applyAlignment="1">
      <alignment horizontal="right" indent="2"/>
    </xf>
    <xf numFmtId="43" fontId="71" fillId="0" borderId="0" xfId="2418" applyNumberFormat="1" applyFont="1" applyAlignment="1">
      <alignment horizontal="right"/>
    </xf>
    <xf numFmtId="43" fontId="71" fillId="0" borderId="0" xfId="2418" applyNumberFormat="1" applyFont="1" applyAlignment="1">
      <alignment horizontal="right" indent="2"/>
    </xf>
    <xf numFmtId="0" fontId="124" fillId="0" borderId="0" xfId="2708" applyFont="1" applyAlignment="1">
      <alignment horizontal="center"/>
    </xf>
    <xf numFmtId="0" fontId="125" fillId="0" borderId="0" xfId="2708" applyFont="1"/>
    <xf numFmtId="0" fontId="125" fillId="0" borderId="0" xfId="2708" applyFont="1" applyAlignment="1">
      <alignment horizontal="center"/>
    </xf>
    <xf numFmtId="0" fontId="96" fillId="0" borderId="2" xfId="2708" applyFont="1" applyBorder="1" applyAlignment="1">
      <alignment horizontal="center" vertical="center"/>
    </xf>
    <xf numFmtId="0" fontId="98" fillId="0" borderId="0" xfId="2418" applyFont="1"/>
    <xf numFmtId="3" fontId="98" fillId="0" borderId="2" xfId="2418" applyNumberFormat="1" applyFont="1" applyBorder="1" applyAlignment="1">
      <alignment horizontal="right"/>
    </xf>
    <xf numFmtId="4" fontId="98" fillId="0" borderId="2" xfId="2418" applyNumberFormat="1" applyFont="1" applyBorder="1" applyAlignment="1">
      <alignment horizontal="right"/>
    </xf>
    <xf numFmtId="4" fontId="125" fillId="0" borderId="0" xfId="2418" applyNumberFormat="1" applyFont="1"/>
    <xf numFmtId="0" fontId="125" fillId="0" borderId="0" xfId="2418" applyFont="1"/>
    <xf numFmtId="0" fontId="117" fillId="0" borderId="0" xfId="2418" applyFont="1"/>
    <xf numFmtId="3" fontId="117" fillId="0" borderId="0" xfId="2418" applyNumberFormat="1" applyFont="1" applyAlignment="1">
      <alignment horizontal="right"/>
    </xf>
    <xf numFmtId="4" fontId="117" fillId="0" borderId="0" xfId="2418" applyNumberFormat="1" applyFont="1" applyAlignment="1">
      <alignment horizontal="right"/>
    </xf>
    <xf numFmtId="0" fontId="96" fillId="0" borderId="0" xfId="2418" quotePrefix="1" applyFont="1"/>
    <xf numFmtId="3" fontId="96" fillId="0" borderId="0" xfId="2418" applyNumberFormat="1" applyFont="1" applyAlignment="1">
      <alignment horizontal="right"/>
    </xf>
    <xf numFmtId="3" fontId="96" fillId="0" borderId="0" xfId="2418" quotePrefix="1" applyNumberFormat="1" applyFont="1" applyAlignment="1">
      <alignment horizontal="right"/>
    </xf>
    <xf numFmtId="4" fontId="96" fillId="0" borderId="0" xfId="2418" quotePrefix="1" applyNumberFormat="1" applyFont="1" applyAlignment="1">
      <alignment horizontal="right"/>
    </xf>
    <xf numFmtId="0" fontId="98" fillId="0" borderId="0" xfId="2418" quotePrefix="1" applyFont="1"/>
    <xf numFmtId="3" fontId="98" fillId="0" borderId="0" xfId="2418" applyNumberFormat="1" applyFont="1" applyAlignment="1">
      <alignment horizontal="right"/>
    </xf>
    <xf numFmtId="3" fontId="98" fillId="0" borderId="0" xfId="2418" quotePrefix="1" applyNumberFormat="1" applyFont="1" applyAlignment="1">
      <alignment horizontal="right"/>
    </xf>
    <xf numFmtId="4" fontId="98" fillId="0" borderId="0" xfId="2418" quotePrefix="1" applyNumberFormat="1" applyFont="1" applyAlignment="1">
      <alignment horizontal="right"/>
    </xf>
    <xf numFmtId="2" fontId="125" fillId="0" borderId="0" xfId="2418" applyNumberFormat="1" applyFont="1"/>
    <xf numFmtId="3" fontId="125" fillId="0" borderId="0" xfId="2418" applyNumberFormat="1" applyFont="1"/>
    <xf numFmtId="0" fontId="96" fillId="0" borderId="0" xfId="2418" applyFont="1" applyAlignment="1">
      <alignment horizontal="right"/>
    </xf>
    <xf numFmtId="0" fontId="96" fillId="0" borderId="0" xfId="2418" quotePrefix="1" applyFont="1" applyAlignment="1">
      <alignment horizontal="right"/>
    </xf>
    <xf numFmtId="4" fontId="98" fillId="0" borderId="0" xfId="2418" applyNumberFormat="1" applyFont="1" applyAlignment="1">
      <alignment horizontal="right"/>
    </xf>
    <xf numFmtId="0" fontId="96" fillId="0" borderId="0" xfId="2418" applyFont="1"/>
    <xf numFmtId="4" fontId="96" fillId="0" borderId="0" xfId="2418" applyNumberFormat="1" applyFont="1" applyAlignment="1">
      <alignment horizontal="right"/>
    </xf>
    <xf numFmtId="0" fontId="126" fillId="0" borderId="0" xfId="2418" applyFont="1"/>
    <xf numFmtId="0" fontId="112" fillId="0" borderId="0" xfId="2418" applyFont="1" applyAlignment="1">
      <alignment horizontal="left"/>
    </xf>
    <xf numFmtId="0" fontId="71" fillId="0" borderId="1" xfId="2663" applyFont="1" applyBorder="1" applyAlignment="1">
      <alignment horizontal="center" vertical="center" wrapText="1"/>
    </xf>
    <xf numFmtId="2" fontId="93" fillId="0" borderId="0" xfId="0" applyNumberFormat="1" applyFont="1" applyAlignment="1">
      <alignment horizontal="center" wrapText="1"/>
    </xf>
    <xf numFmtId="2" fontId="96" fillId="0" borderId="0" xfId="0" applyNumberFormat="1" applyFont="1" applyAlignment="1">
      <alignment horizontal="center" wrapText="1"/>
    </xf>
    <xf numFmtId="0" fontId="123" fillId="0" borderId="0" xfId="2715" applyFont="1" applyAlignment="1">
      <alignment horizontal="center"/>
    </xf>
    <xf numFmtId="0" fontId="95" fillId="0" borderId="0" xfId="0" applyFont="1" applyAlignment="1">
      <alignment horizontal="center" vertical="center"/>
    </xf>
    <xf numFmtId="199" fontId="96" fillId="0" borderId="0" xfId="2228" applyNumberFormat="1" applyFont="1" applyBorder="1" applyAlignment="1">
      <alignment wrapText="1"/>
    </xf>
    <xf numFmtId="199" fontId="0" fillId="0" borderId="0" xfId="0" applyNumberFormat="1"/>
    <xf numFmtId="199" fontId="93" fillId="0" borderId="0" xfId="2692" applyNumberFormat="1" applyFont="1" applyBorder="1" applyAlignment="1"/>
    <xf numFmtId="43" fontId="116" fillId="0" borderId="0" xfId="2692" applyFont="1" applyFill="1" applyBorder="1" applyAlignment="1">
      <alignment horizontal="right" indent="1"/>
    </xf>
    <xf numFmtId="199" fontId="94" fillId="0" borderId="0" xfId="2692" quotePrefix="1" applyNumberFormat="1" applyFont="1" applyBorder="1" applyAlignment="1">
      <alignment horizontal="left"/>
    </xf>
    <xf numFmtId="199" fontId="71" fillId="0" borderId="0" xfId="2692" applyNumberFormat="1" applyFont="1" applyBorder="1" applyAlignment="1">
      <alignment horizontal="left"/>
    </xf>
    <xf numFmtId="0" fontId="101" fillId="0" borderId="1" xfId="2683" applyFont="1" applyBorder="1"/>
    <xf numFmtId="0" fontId="94" fillId="0" borderId="1" xfId="2715" applyFont="1" applyBorder="1" applyAlignment="1">
      <alignment horizontal="right" vertical="center" wrapText="1"/>
    </xf>
    <xf numFmtId="0" fontId="94" fillId="0" borderId="0" xfId="2715" applyFont="1" applyAlignment="1">
      <alignment horizontal="right" vertical="center" wrapText="1"/>
    </xf>
    <xf numFmtId="49" fontId="96" fillId="0" borderId="0" xfId="2418" applyNumberFormat="1" applyFont="1" applyAlignment="1">
      <alignment horizontal="center" vertical="center" wrapText="1"/>
    </xf>
    <xf numFmtId="4" fontId="71" fillId="0" borderId="0" xfId="0" applyNumberFormat="1" applyFont="1" applyAlignment="1">
      <alignment horizontal="center" vertical="center" wrapText="1"/>
    </xf>
    <xf numFmtId="0" fontId="71" fillId="0" borderId="18" xfId="0" applyFont="1" applyBorder="1"/>
    <xf numFmtId="0" fontId="71" fillId="0" borderId="9" xfId="0" applyFont="1" applyBorder="1"/>
    <xf numFmtId="43" fontId="71" fillId="0" borderId="0" xfId="0" applyNumberFormat="1" applyFont="1"/>
    <xf numFmtId="3" fontId="98" fillId="0" borderId="0" xfId="0" applyNumberFormat="1" applyFont="1"/>
    <xf numFmtId="204" fontId="98" fillId="0" borderId="0" xfId="0" applyNumberFormat="1" applyFont="1"/>
    <xf numFmtId="0" fontId="130" fillId="0" borderId="0" xfId="0" applyFont="1"/>
    <xf numFmtId="0" fontId="71" fillId="0" borderId="0" xfId="0" applyFont="1" applyAlignment="1">
      <alignment horizontal="center" vertical="center"/>
    </xf>
    <xf numFmtId="0" fontId="71" fillId="0" borderId="0" xfId="0" applyFont="1" applyAlignment="1">
      <alignment horizontal="right"/>
    </xf>
    <xf numFmtId="201" fontId="71" fillId="0" borderId="0" xfId="2246" applyNumberFormat="1" applyFont="1" applyFill="1" applyAlignment="1">
      <alignment horizontal="center" vertical="center"/>
    </xf>
    <xf numFmtId="0" fontId="102" fillId="0" borderId="0" xfId="0" applyFont="1" applyAlignment="1">
      <alignment vertical="center"/>
    </xf>
    <xf numFmtId="0" fontId="94" fillId="0" borderId="1" xfId="2715" applyFont="1" applyBorder="1" applyAlignment="1">
      <alignment vertical="center" wrapText="1"/>
    </xf>
    <xf numFmtId="0" fontId="102" fillId="0" borderId="0" xfId="0" applyFont="1" applyAlignment="1">
      <alignment vertical="center" wrapText="1"/>
    </xf>
    <xf numFmtId="43" fontId="96" fillId="0" borderId="0" xfId="2708" applyNumberFormat="1" applyFont="1"/>
    <xf numFmtId="0" fontId="95" fillId="0" borderId="0" xfId="2663" applyFont="1" applyAlignment="1">
      <alignment horizontal="center" vertical="center"/>
    </xf>
    <xf numFmtId="0" fontId="71" fillId="0" borderId="0" xfId="2671" applyFont="1" applyAlignment="1">
      <alignment horizontal="right" vertical="center" wrapText="1"/>
    </xf>
    <xf numFmtId="0" fontId="96" fillId="0" borderId="0" xfId="2708" applyFont="1" applyAlignment="1">
      <alignment horizontal="right" vertical="center" wrapText="1"/>
    </xf>
    <xf numFmtId="0" fontId="93" fillId="0" borderId="0" xfId="2671" applyFont="1" applyAlignment="1">
      <alignment wrapText="1"/>
    </xf>
    <xf numFmtId="4" fontId="93" fillId="0" borderId="0" xfId="2682" applyNumberFormat="1" applyFont="1" applyAlignment="1">
      <alignment horizontal="right"/>
    </xf>
    <xf numFmtId="4" fontId="93" fillId="0" borderId="0" xfId="2675" applyNumberFormat="1" applyFont="1" applyAlignment="1">
      <alignment horizontal="right"/>
    </xf>
    <xf numFmtId="0" fontId="71" fillId="0" borderId="0" xfId="2671" applyFont="1" applyAlignment="1">
      <alignment wrapText="1"/>
    </xf>
    <xf numFmtId="4" fontId="71" fillId="0" borderId="0" xfId="2682" applyNumberFormat="1" applyFont="1" applyAlignment="1">
      <alignment horizontal="right"/>
    </xf>
    <xf numFmtId="4" fontId="71" fillId="0" borderId="0" xfId="2675" applyNumberFormat="1" applyFont="1" applyAlignment="1">
      <alignment horizontal="right"/>
    </xf>
    <xf numFmtId="0" fontId="71" fillId="0" borderId="0" xfId="2671" applyFont="1" applyAlignment="1">
      <alignment horizontal="left" wrapText="1"/>
    </xf>
    <xf numFmtId="0" fontId="93" fillId="0" borderId="0" xfId="2671" applyFont="1" applyAlignment="1">
      <alignment horizontal="left" wrapText="1"/>
    </xf>
    <xf numFmtId="0" fontId="71" fillId="0" borderId="0" xfId="2708" applyFont="1" applyAlignment="1">
      <alignment horizontal="left" wrapText="1"/>
    </xf>
    <xf numFmtId="4" fontId="71" fillId="0" borderId="0" xfId="2682" applyNumberFormat="1" applyFont="1" applyAlignment="1">
      <alignment horizontal="right" wrapText="1"/>
    </xf>
    <xf numFmtId="4" fontId="71" fillId="0" borderId="0" xfId="2675" applyNumberFormat="1" applyFont="1" applyAlignment="1">
      <alignment horizontal="right" wrapText="1"/>
    </xf>
    <xf numFmtId="0" fontId="71" fillId="0" borderId="0" xfId="0" applyFont="1" applyAlignment="1">
      <alignment horizontal="center" vertical="center" wrapText="1"/>
    </xf>
    <xf numFmtId="200" fontId="93" fillId="0" borderId="0" xfId="2692" applyNumberFormat="1" applyFont="1" applyFill="1" applyAlignment="1">
      <alignment horizontal="right" vertical="center"/>
    </xf>
    <xf numFmtId="0" fontId="93" fillId="0" borderId="0" xfId="2411" applyFont="1"/>
    <xf numFmtId="2" fontId="71" fillId="0" borderId="0" xfId="0" quotePrefix="1" applyNumberFormat="1" applyFont="1" applyAlignment="1">
      <alignment horizontal="left" vertical="center" wrapText="1"/>
    </xf>
    <xf numFmtId="0" fontId="71" fillId="0" borderId="0" xfId="2411" applyFont="1"/>
    <xf numFmtId="0" fontId="93" fillId="0" borderId="0" xfId="2712" applyFont="1" applyAlignment="1">
      <alignment horizontal="left" vertical="center" wrapText="1"/>
    </xf>
    <xf numFmtId="0" fontId="93" fillId="0" borderId="0" xfId="2712" applyFont="1" applyAlignment="1">
      <alignment horizontal="center" vertical="center" wrapText="1"/>
    </xf>
    <xf numFmtId="43" fontId="93" fillId="0" borderId="0" xfId="2692" applyFont="1" applyFill="1" applyAlignment="1">
      <alignment horizontal="center" vertical="center" wrapText="1"/>
    </xf>
    <xf numFmtId="0" fontId="93" fillId="0" borderId="0" xfId="2411" applyFont="1" applyAlignment="1">
      <alignment vertical="center"/>
    </xf>
    <xf numFmtId="43" fontId="71" fillId="0" borderId="0" xfId="2411" applyNumberFormat="1" applyFont="1" applyAlignment="1">
      <alignment vertical="center"/>
    </xf>
    <xf numFmtId="0" fontId="71" fillId="0" borderId="0" xfId="2712" applyFont="1" applyAlignment="1">
      <alignment horizontal="left" vertical="center" wrapText="1"/>
    </xf>
    <xf numFmtId="0" fontId="71" fillId="0" borderId="0" xfId="2411" applyFont="1" applyAlignment="1">
      <alignment vertical="center"/>
    </xf>
    <xf numFmtId="43" fontId="71" fillId="0" borderId="0" xfId="2411" applyNumberFormat="1" applyFont="1" applyAlignment="1">
      <alignment horizontal="center" vertical="center"/>
    </xf>
    <xf numFmtId="0" fontId="71" fillId="0" borderId="0" xfId="2411" applyFont="1" applyAlignment="1">
      <alignment horizontal="center" vertical="center" wrapText="1"/>
    </xf>
    <xf numFmtId="0" fontId="71" fillId="0" borderId="0" xfId="2411" applyFont="1" applyAlignment="1">
      <alignment vertical="center" wrapText="1"/>
    </xf>
    <xf numFmtId="0" fontId="71" fillId="0" borderId="0" xfId="2411" quotePrefix="1" applyFont="1" applyAlignment="1">
      <alignment horizontal="left" vertical="center"/>
    </xf>
    <xf numFmtId="0" fontId="93" fillId="0" borderId="0" xfId="2411" quotePrefix="1" applyFont="1" applyAlignment="1">
      <alignment horizontal="left" vertical="center" wrapText="1"/>
    </xf>
    <xf numFmtId="0" fontId="93" fillId="0" borderId="0" xfId="2411" applyFont="1" applyAlignment="1">
      <alignment horizontal="center" vertical="center" wrapText="1"/>
    </xf>
    <xf numFmtId="0" fontId="71" fillId="0" borderId="0" xfId="2411" applyFont="1" applyAlignment="1">
      <alignment horizontal="center" vertical="center"/>
    </xf>
    <xf numFmtId="0" fontId="93" fillId="0" borderId="0" xfId="2411" applyFont="1" applyAlignment="1">
      <alignment horizontal="center" vertical="center"/>
    </xf>
    <xf numFmtId="0" fontId="71" fillId="0" borderId="0" xfId="2411" applyFont="1" applyAlignment="1">
      <alignment horizontal="center"/>
    </xf>
    <xf numFmtId="0" fontId="114" fillId="0" borderId="0" xfId="2664" applyFont="1" applyAlignment="1">
      <alignment horizontal="left"/>
    </xf>
    <xf numFmtId="0" fontId="33" fillId="0" borderId="0" xfId="2664" applyFont="1" applyAlignment="1">
      <alignment horizontal="right"/>
    </xf>
    <xf numFmtId="0" fontId="94" fillId="0" borderId="1" xfId="2664" applyFont="1" applyBorder="1"/>
    <xf numFmtId="0" fontId="33" fillId="0" borderId="0" xfId="2664" applyFont="1" applyAlignment="1">
      <alignment horizontal="center" vertical="center" wrapText="1"/>
    </xf>
    <xf numFmtId="0" fontId="114" fillId="0" borderId="0" xfId="2664" applyFont="1"/>
    <xf numFmtId="49" fontId="98" fillId="0" borderId="0" xfId="0" applyNumberFormat="1" applyFont="1" applyAlignment="1">
      <alignment horizontal="left" vertical="center" wrapText="1"/>
    </xf>
    <xf numFmtId="3" fontId="96" fillId="0" borderId="0" xfId="0" applyNumberFormat="1" applyFont="1" applyAlignment="1">
      <alignment horizontal="center" wrapText="1"/>
    </xf>
    <xf numFmtId="3" fontId="71" fillId="0" borderId="0" xfId="2665" applyNumberFormat="1" applyFont="1"/>
    <xf numFmtId="0" fontId="109" fillId="0" borderId="2" xfId="2713" applyFont="1" applyBorder="1"/>
    <xf numFmtId="0" fontId="109" fillId="0" borderId="0" xfId="2713" applyFont="1"/>
    <xf numFmtId="0" fontId="109" fillId="0" borderId="0" xfId="2713" applyFont="1" applyAlignment="1">
      <alignment horizontal="center"/>
    </xf>
    <xf numFmtId="199" fontId="96" fillId="0" borderId="0" xfId="2713" applyNumberFormat="1" applyFont="1" applyAlignment="1">
      <alignment horizontal="right"/>
    </xf>
    <xf numFmtId="199" fontId="96" fillId="0" borderId="0" xfId="2713" applyNumberFormat="1" applyFont="1" applyAlignment="1">
      <alignment horizontal="left" indent="1"/>
    </xf>
    <xf numFmtId="43" fontId="96" fillId="0" borderId="0" xfId="2713" applyNumberFormat="1" applyFont="1" applyAlignment="1">
      <alignment horizontal="right"/>
    </xf>
    <xf numFmtId="0" fontId="121" fillId="0" borderId="0" xfId="2714" applyFill="1"/>
    <xf numFmtId="3" fontId="71" fillId="0" borderId="0" xfId="2692" applyNumberFormat="1" applyFont="1" applyFill="1" applyBorder="1" applyAlignment="1">
      <alignment horizontal="right" vertical="center"/>
    </xf>
    <xf numFmtId="3" fontId="96" fillId="0" borderId="0" xfId="2692" applyNumberFormat="1" applyFont="1" applyAlignment="1">
      <alignment horizontal="right" vertical="center"/>
    </xf>
    <xf numFmtId="41" fontId="71" fillId="0" borderId="0" xfId="2692" applyNumberFormat="1" applyFont="1" applyFill="1" applyBorder="1" applyAlignment="1">
      <alignment horizontal="right"/>
    </xf>
    <xf numFmtId="4" fontId="71" fillId="0" borderId="0" xfId="2692" applyNumberFormat="1" applyFont="1" applyFill="1" applyBorder="1" applyAlignment="1">
      <alignment horizontal="right"/>
    </xf>
    <xf numFmtId="3" fontId="71" fillId="0" borderId="0" xfId="2692" applyNumberFormat="1" applyFont="1" applyFill="1" applyBorder="1" applyAlignment="1">
      <alignment horizontal="right"/>
    </xf>
    <xf numFmtId="3" fontId="96" fillId="0" borderId="0" xfId="2692" applyNumberFormat="1" applyFont="1" applyAlignment="1">
      <alignment horizontal="right"/>
    </xf>
    <xf numFmtId="4" fontId="96" fillId="0" borderId="0" xfId="2692" applyNumberFormat="1" applyFont="1" applyAlignment="1">
      <alignment horizontal="right"/>
    </xf>
    <xf numFmtId="3" fontId="98" fillId="0" borderId="0" xfId="2692" applyNumberFormat="1" applyFont="1" applyAlignment="1">
      <alignment horizontal="right"/>
    </xf>
    <xf numFmtId="4" fontId="98" fillId="0" borderId="0" xfId="2692" applyNumberFormat="1" applyFont="1" applyAlignment="1">
      <alignment horizontal="right"/>
    </xf>
    <xf numFmtId="4" fontId="93" fillId="0" borderId="0" xfId="2326" applyNumberFormat="1" applyFont="1"/>
    <xf numFmtId="2" fontId="71" fillId="0" borderId="0" xfId="2715" applyNumberFormat="1" applyFont="1"/>
    <xf numFmtId="4" fontId="33" fillId="0" borderId="0" xfId="2682" applyNumberFormat="1" applyFont="1"/>
    <xf numFmtId="0" fontId="71" fillId="0" borderId="1" xfId="2663" applyFont="1" applyBorder="1"/>
    <xf numFmtId="0" fontId="94" fillId="0" borderId="0" xfId="2663" applyFont="1" applyAlignment="1">
      <alignment horizontal="right"/>
    </xf>
    <xf numFmtId="199" fontId="71" fillId="0" borderId="0" xfId="2692" applyNumberFormat="1" applyFont="1" applyAlignment="1">
      <alignment horizontal="center" vertical="center" wrapText="1"/>
    </xf>
    <xf numFmtId="43" fontId="71" fillId="0" borderId="0" xfId="2692" applyFont="1" applyFill="1" applyAlignment="1">
      <alignment vertical="center"/>
    </xf>
    <xf numFmtId="164" fontId="71" fillId="0" borderId="0" xfId="2692" applyNumberFormat="1" applyFont="1" applyFill="1" applyAlignment="1">
      <alignment vertical="center"/>
    </xf>
    <xf numFmtId="199" fontId="71" fillId="0" borderId="0" xfId="2692" applyNumberFormat="1" applyFont="1" applyFill="1" applyAlignment="1">
      <alignment horizontal="center" vertical="center" wrapText="1"/>
    </xf>
    <xf numFmtId="43" fontId="93" fillId="0" borderId="0" xfId="2692" applyFont="1" applyFill="1" applyAlignment="1">
      <alignment vertical="center"/>
    </xf>
    <xf numFmtId="3" fontId="71" fillId="0" borderId="0" xfId="2692" applyNumberFormat="1" applyFont="1" applyFill="1" applyAlignment="1">
      <alignment vertical="center"/>
    </xf>
    <xf numFmtId="3" fontId="93" fillId="0" borderId="0" xfId="2692" applyNumberFormat="1" applyFont="1" applyFill="1" applyAlignment="1">
      <alignment vertical="center"/>
    </xf>
    <xf numFmtId="164" fontId="93" fillId="0" borderId="0" xfId="2692" applyNumberFormat="1" applyFont="1" applyFill="1" applyAlignment="1">
      <alignment vertical="center"/>
    </xf>
    <xf numFmtId="199" fontId="71" fillId="0" borderId="0" xfId="2411" applyNumberFormat="1" applyFont="1"/>
    <xf numFmtId="0" fontId="93" fillId="0" borderId="0" xfId="2411" quotePrefix="1" applyFont="1" applyAlignment="1">
      <alignment horizontal="left" vertical="center"/>
    </xf>
    <xf numFmtId="0" fontId="123" fillId="0" borderId="0" xfId="2663" applyFont="1"/>
    <xf numFmtId="0" fontId="123" fillId="0" borderId="0" xfId="2715" applyFont="1"/>
    <xf numFmtId="0" fontId="96" fillId="0" borderId="0" xfId="2664" applyFont="1" applyAlignment="1">
      <alignment horizontal="center" vertical="center" wrapText="1"/>
    </xf>
    <xf numFmtId="0" fontId="33" fillId="0" borderId="0" xfId="2671" applyFont="1" applyAlignment="1">
      <alignment horizontal="center"/>
    </xf>
    <xf numFmtId="0" fontId="94" fillId="0" borderId="0" xfId="2664" applyFont="1" applyAlignment="1">
      <alignment horizontal="right" vertical="center"/>
    </xf>
    <xf numFmtId="205" fontId="71" fillId="0" borderId="0" xfId="2228" applyNumberFormat="1" applyFont="1" applyBorder="1" applyAlignment="1"/>
    <xf numFmtId="205" fontId="93" fillId="0" borderId="0" xfId="2228" applyNumberFormat="1" applyFont="1" applyBorder="1" applyAlignment="1">
      <alignment horizontal="right" indent="1"/>
    </xf>
    <xf numFmtId="0" fontId="123" fillId="0" borderId="0" xfId="2664" applyFont="1" applyAlignment="1">
      <alignment horizontal="center"/>
    </xf>
    <xf numFmtId="199" fontId="71" fillId="0" borderId="0" xfId="2692" applyNumberFormat="1" applyFont="1" applyBorder="1" applyAlignment="1">
      <alignment horizontal="right"/>
    </xf>
    <xf numFmtId="199" fontId="71" fillId="0" borderId="0" xfId="2692" applyNumberFormat="1" applyFont="1" applyFill="1" applyBorder="1" applyAlignment="1">
      <alignment horizontal="right"/>
    </xf>
    <xf numFmtId="199" fontId="93" fillId="0" borderId="0" xfId="2692" applyNumberFormat="1" applyFont="1" applyFill="1" applyBorder="1" applyAlignment="1">
      <alignment horizontal="right"/>
    </xf>
    <xf numFmtId="199" fontId="93" fillId="0" borderId="0" xfId="2692" applyNumberFormat="1" applyFont="1" applyBorder="1" applyAlignment="1">
      <alignment horizontal="right"/>
    </xf>
    <xf numFmtId="0" fontId="71" fillId="0" borderId="19" xfId="1" applyFont="1" applyBorder="1" applyAlignment="1">
      <alignment horizontal="center" vertical="center" wrapText="1"/>
    </xf>
    <xf numFmtId="204" fontId="96" fillId="0" borderId="0" xfId="2410" applyNumberFormat="1" applyFont="1" applyAlignment="1">
      <alignment horizontal="left" indent="1"/>
    </xf>
    <xf numFmtId="204" fontId="96" fillId="0" borderId="0" xfId="2410" applyNumberFormat="1" applyFont="1"/>
    <xf numFmtId="4" fontId="96" fillId="0" borderId="0" xfId="2410" applyNumberFormat="1" applyFont="1" applyAlignment="1">
      <alignment horizontal="left" indent="1"/>
    </xf>
    <xf numFmtId="0" fontId="95" fillId="0" borderId="0" xfId="2663" applyFont="1" applyAlignment="1">
      <alignment horizontal="center"/>
    </xf>
    <xf numFmtId="0" fontId="114" fillId="0" borderId="0" xfId="2683" applyFont="1"/>
    <xf numFmtId="0" fontId="93" fillId="0" borderId="0" xfId="2718" applyFont="1"/>
    <xf numFmtId="0" fontId="93" fillId="0" borderId="0" xfId="2719" applyFont="1"/>
    <xf numFmtId="43" fontId="93" fillId="0" borderId="0" xfId="0" applyNumberFormat="1" applyFont="1"/>
    <xf numFmtId="199" fontId="71" fillId="0" borderId="0" xfId="2246" applyNumberFormat="1" applyFont="1" applyFill="1" applyBorder="1" applyAlignment="1">
      <alignment horizontal="center" vertical="center" wrapText="1"/>
    </xf>
    <xf numFmtId="199" fontId="130" fillId="0" borderId="0" xfId="0" applyNumberFormat="1" applyFont="1" applyAlignment="1">
      <alignment horizontal="left"/>
    </xf>
    <xf numFmtId="0" fontId="129" fillId="0" borderId="0" xfId="0" applyFont="1"/>
    <xf numFmtId="199" fontId="71" fillId="0" borderId="0" xfId="0" applyNumberFormat="1" applyFont="1" applyAlignment="1">
      <alignment horizontal="right"/>
    </xf>
    <xf numFmtId="2" fontId="93" fillId="0" borderId="0" xfId="2664" applyNumberFormat="1" applyFont="1" applyAlignment="1">
      <alignment horizontal="center" vertical="center"/>
    </xf>
    <xf numFmtId="2" fontId="71" fillId="0" borderId="0" xfId="2664" applyNumberFormat="1" applyFont="1" applyAlignment="1">
      <alignment horizontal="center" vertical="center"/>
    </xf>
    <xf numFmtId="0" fontId="95" fillId="0" borderId="0" xfId="2682" applyFont="1" applyAlignment="1">
      <alignment vertical="center" wrapText="1"/>
    </xf>
    <xf numFmtId="199" fontId="96" fillId="0" borderId="0" xfId="2692" applyNumberFormat="1" applyFont="1" applyBorder="1"/>
    <xf numFmtId="3" fontId="71" fillId="0" borderId="0" xfId="2664" applyNumberFormat="1" applyFont="1" applyAlignment="1">
      <alignment vertical="center"/>
    </xf>
    <xf numFmtId="3" fontId="71" fillId="0" borderId="0" xfId="1" applyNumberFormat="1" applyFont="1" applyAlignment="1">
      <alignment vertical="center" wrapText="1"/>
    </xf>
    <xf numFmtId="4" fontId="71" fillId="0" borderId="0" xfId="2664" applyNumberFormat="1" applyFont="1" applyAlignment="1">
      <alignment vertical="center"/>
    </xf>
    <xf numFmtId="0" fontId="71" fillId="0" borderId="19" xfId="2663" applyFont="1" applyBorder="1"/>
    <xf numFmtId="0" fontId="71" fillId="0" borderId="19" xfId="2663" applyFont="1" applyBorder="1" applyAlignment="1">
      <alignment horizontal="center" vertical="center"/>
    </xf>
    <xf numFmtId="3" fontId="96" fillId="0" borderId="0" xfId="2692" applyNumberFormat="1" applyFont="1" applyFill="1" applyAlignment="1">
      <alignment horizontal="right"/>
    </xf>
    <xf numFmtId="43" fontId="96" fillId="0" borderId="0" xfId="2692" applyFont="1" applyFill="1" applyAlignment="1">
      <alignment horizontal="right"/>
    </xf>
    <xf numFmtId="4" fontId="96" fillId="0" borderId="0" xfId="2692" applyNumberFormat="1" applyFont="1" applyFill="1" applyAlignment="1">
      <alignment horizontal="right"/>
    </xf>
    <xf numFmtId="4" fontId="96" fillId="0" borderId="0" xfId="2692" applyNumberFormat="1" applyFont="1" applyFill="1" applyAlignment="1">
      <alignment horizontal="right" vertical="center"/>
    </xf>
    <xf numFmtId="43" fontId="109" fillId="0" borderId="0" xfId="2692" applyFont="1" applyFill="1" applyBorder="1"/>
    <xf numFmtId="43" fontId="96" fillId="0" borderId="0" xfId="2692" applyFont="1" applyFill="1"/>
    <xf numFmtId="3" fontId="96" fillId="0" borderId="0" xfId="0" applyNumberFormat="1" applyFont="1"/>
    <xf numFmtId="0" fontId="95" fillId="0" borderId="0" xfId="0" applyFont="1" applyAlignment="1">
      <alignment vertical="center"/>
    </xf>
    <xf numFmtId="0" fontId="71" fillId="0" borderId="2" xfId="2666" applyFont="1" applyBorder="1" applyAlignment="1">
      <alignment horizontal="center"/>
    </xf>
    <xf numFmtId="0" fontId="95" fillId="0" borderId="1" xfId="0" applyFont="1" applyBorder="1" applyAlignment="1">
      <alignment vertical="center"/>
    </xf>
    <xf numFmtId="43" fontId="93" fillId="0" borderId="0" xfId="2692" applyFont="1" applyFill="1" applyBorder="1" applyAlignment="1">
      <alignment horizontal="center" vertical="center" wrapText="1"/>
    </xf>
    <xf numFmtId="0" fontId="93" fillId="0" borderId="1" xfId="2663" applyFont="1" applyBorder="1" applyAlignment="1">
      <alignment horizontal="center" vertical="center"/>
    </xf>
    <xf numFmtId="0" fontId="93" fillId="0" borderId="1" xfId="2663" applyFont="1" applyBorder="1" applyAlignment="1">
      <alignment horizontal="center" vertical="center" wrapText="1"/>
    </xf>
    <xf numFmtId="43" fontId="93" fillId="0" borderId="1" xfId="2692" applyFont="1" applyFill="1" applyBorder="1" applyAlignment="1">
      <alignment horizontal="center" vertical="center" wrapText="1"/>
    </xf>
    <xf numFmtId="0" fontId="93" fillId="0" borderId="2" xfId="2663" applyFont="1" applyBorder="1" applyAlignment="1">
      <alignment horizontal="center" vertical="center"/>
    </xf>
    <xf numFmtId="0" fontId="93" fillId="0" borderId="0" xfId="0" applyFont="1" applyAlignment="1">
      <alignment horizontal="center" vertical="center" wrapText="1"/>
    </xf>
    <xf numFmtId="0" fontId="93" fillId="0" borderId="0" xfId="0" applyFont="1" applyAlignment="1">
      <alignment wrapText="1"/>
    </xf>
    <xf numFmtId="199" fontId="71" fillId="0" borderId="0" xfId="2692" applyNumberFormat="1" applyFont="1" applyFill="1" applyBorder="1" applyAlignment="1">
      <alignment horizontal="center" vertical="center" wrapText="1"/>
    </xf>
    <xf numFmtId="43" fontId="71" fillId="0" borderId="0" xfId="2692" applyFont="1" applyFill="1" applyBorder="1" applyAlignment="1">
      <alignment horizontal="center" vertical="center" wrapText="1"/>
    </xf>
    <xf numFmtId="43" fontId="130" fillId="0" borderId="0" xfId="2692" applyFont="1" applyFill="1" applyBorder="1" applyAlignment="1">
      <alignment horizontal="center" vertical="center" wrapText="1"/>
    </xf>
    <xf numFmtId="0" fontId="71" fillId="0" borderId="0" xfId="0" applyFont="1" applyAlignment="1">
      <alignment horizontal="left" vertical="center" wrapText="1"/>
    </xf>
    <xf numFmtId="43" fontId="71" fillId="0" borderId="0" xfId="2246" applyFont="1" applyFill="1" applyBorder="1" applyAlignment="1">
      <alignment horizontal="center" vertical="center" wrapText="1"/>
    </xf>
    <xf numFmtId="43" fontId="130" fillId="0" borderId="0" xfId="2246" applyFont="1" applyFill="1" applyBorder="1" applyAlignment="1">
      <alignment horizontal="center" vertical="center" wrapText="1"/>
    </xf>
    <xf numFmtId="0" fontId="71" fillId="0" borderId="0" xfId="0" applyFont="1" applyAlignment="1">
      <alignment horizontal="left" vertical="center" wrapText="1" indent="2"/>
    </xf>
    <xf numFmtId="2" fontId="71" fillId="0" borderId="0" xfId="0" quotePrefix="1" applyNumberFormat="1" applyFont="1" applyAlignment="1">
      <alignment horizontal="left" vertical="center" wrapText="1" indent="2"/>
    </xf>
    <xf numFmtId="43" fontId="71" fillId="0" borderId="0" xfId="2411" applyNumberFormat="1" applyFont="1" applyAlignment="1">
      <alignment horizontal="center" vertical="center" wrapText="1"/>
    </xf>
    <xf numFmtId="0" fontId="71" fillId="0" borderId="0" xfId="0" applyFont="1" applyAlignment="1">
      <alignment horizontal="left" wrapText="1" indent="2"/>
    </xf>
    <xf numFmtId="43" fontId="96" fillId="0" borderId="0" xfId="2692" applyFont="1" applyFill="1" applyBorder="1" applyAlignment="1">
      <alignment horizontal="center" vertical="center" wrapText="1"/>
    </xf>
    <xf numFmtId="43" fontId="98" fillId="0" borderId="0" xfId="2692" applyFont="1" applyFill="1" applyBorder="1" applyAlignment="1">
      <alignment horizontal="center" vertical="center" wrapText="1"/>
    </xf>
    <xf numFmtId="43" fontId="129" fillId="0" borderId="0" xfId="2692" applyFont="1" applyFill="1" applyBorder="1" applyAlignment="1">
      <alignment horizontal="center" vertical="center" wrapText="1"/>
    </xf>
    <xf numFmtId="0" fontId="71" fillId="0" borderId="0" xfId="0" applyFont="1" applyAlignment="1">
      <alignment horizontal="left" indent="2"/>
    </xf>
    <xf numFmtId="49" fontId="96" fillId="0" borderId="0" xfId="0" applyNumberFormat="1" applyFont="1" applyAlignment="1">
      <alignment horizontal="left" wrapText="1" indent="2"/>
    </xf>
    <xf numFmtId="0" fontId="71" fillId="0" borderId="0" xfId="0" applyFont="1" applyAlignment="1">
      <alignment horizontal="left" wrapText="1" indent="1"/>
    </xf>
    <xf numFmtId="199" fontId="93" fillId="0" borderId="0" xfId="2692" applyNumberFormat="1" applyFont="1" applyFill="1" applyBorder="1" applyAlignment="1">
      <alignment horizontal="center" vertical="center" wrapText="1"/>
    </xf>
    <xf numFmtId="43" fontId="98" fillId="0" borderId="0" xfId="2692" applyFont="1" applyFill="1" applyBorder="1" applyAlignment="1">
      <alignment vertical="center" wrapText="1"/>
    </xf>
    <xf numFmtId="0" fontId="71" fillId="0" borderId="0" xfId="0" applyFont="1" applyAlignment="1">
      <alignment vertical="center" wrapText="1"/>
    </xf>
    <xf numFmtId="199" fontId="96" fillId="0" borderId="0" xfId="2692" applyNumberFormat="1" applyFont="1" applyFill="1" applyBorder="1" applyAlignment="1">
      <alignment horizontal="center" vertical="center" wrapText="1"/>
    </xf>
    <xf numFmtId="199" fontId="71" fillId="0" borderId="0" xfId="2218" applyNumberFormat="1" applyFont="1" applyFill="1" applyBorder="1" applyAlignment="1">
      <alignment horizontal="left" indent="1"/>
    </xf>
    <xf numFmtId="0" fontId="71" fillId="0" borderId="0" xfId="0" quotePrefix="1" applyFont="1" applyAlignment="1">
      <alignment horizontal="center" vertical="center" wrapText="1"/>
    </xf>
    <xf numFmtId="3" fontId="93" fillId="0" borderId="0" xfId="0" applyNumberFormat="1" applyFont="1" applyAlignment="1">
      <alignment horizontal="center" vertical="center" wrapText="1"/>
    </xf>
    <xf numFmtId="199" fontId="93" fillId="0" borderId="0" xfId="2246" applyNumberFormat="1" applyFont="1" applyFill="1" applyBorder="1" applyAlignment="1">
      <alignment horizontal="center" vertical="center" wrapText="1"/>
    </xf>
    <xf numFmtId="43" fontId="129" fillId="0" borderId="0" xfId="2246" applyFont="1" applyFill="1" applyBorder="1" applyAlignment="1">
      <alignment horizontal="center" vertical="center" wrapText="1"/>
    </xf>
    <xf numFmtId="3" fontId="71" fillId="0" borderId="0" xfId="0" applyNumberFormat="1" applyFont="1" applyAlignment="1">
      <alignment horizontal="center" vertical="center" wrapText="1"/>
    </xf>
    <xf numFmtId="199" fontId="71" fillId="0" borderId="0" xfId="0" applyNumberFormat="1" applyFont="1" applyAlignment="1">
      <alignment horizontal="center"/>
    </xf>
    <xf numFmtId="0" fontId="93" fillId="0" borderId="0" xfId="0" applyFont="1" applyAlignment="1">
      <alignment horizontal="center" wrapText="1"/>
    </xf>
    <xf numFmtId="0" fontId="71" fillId="0" borderId="0" xfId="0" applyFont="1" applyAlignment="1">
      <alignment horizontal="center" wrapText="1"/>
    </xf>
    <xf numFmtId="201" fontId="130" fillId="0" borderId="0" xfId="2246" applyNumberFormat="1" applyFont="1" applyFill="1" applyBorder="1" applyAlignment="1">
      <alignment horizontal="center" vertical="center" wrapText="1"/>
    </xf>
    <xf numFmtId="43" fontId="96" fillId="0" borderId="0" xfId="2246" applyFont="1" applyFill="1" applyBorder="1" applyAlignment="1">
      <alignment horizontal="center" vertical="center" wrapText="1"/>
    </xf>
    <xf numFmtId="0" fontId="71" fillId="0" borderId="0" xfId="0" applyFont="1" applyAlignment="1">
      <alignment horizontal="left" wrapText="1"/>
    </xf>
    <xf numFmtId="199" fontId="98" fillId="0" borderId="0" xfId="2246" applyNumberFormat="1" applyFont="1" applyFill="1" applyBorder="1" applyAlignment="1">
      <alignment horizontal="center" vertical="center" wrapText="1"/>
    </xf>
    <xf numFmtId="0" fontId="94" fillId="0" borderId="0" xfId="0" applyFont="1"/>
    <xf numFmtId="0" fontId="94" fillId="0" borderId="0" xfId="0" applyFont="1" applyAlignment="1">
      <alignment horizontal="center" vertical="center" wrapText="1"/>
    </xf>
    <xf numFmtId="43" fontId="93" fillId="0" borderId="0" xfId="2246" applyFont="1" applyFill="1" applyBorder="1" applyAlignment="1">
      <alignment horizontal="center" vertical="center" wrapText="1"/>
    </xf>
    <xf numFmtId="0" fontId="96" fillId="0" borderId="0" xfId="0" applyFont="1" applyAlignment="1">
      <alignment horizontal="left" indent="2"/>
    </xf>
    <xf numFmtId="0" fontId="98" fillId="0" borderId="0" xfId="0" applyFont="1" applyAlignment="1">
      <alignment horizontal="center" vertical="center" wrapText="1"/>
    </xf>
    <xf numFmtId="0" fontId="129" fillId="0" borderId="0" xfId="0" applyFont="1" applyAlignment="1">
      <alignment horizontal="center" vertical="center" wrapText="1"/>
    </xf>
    <xf numFmtId="199" fontId="129" fillId="0" borderId="0" xfId="2246" applyNumberFormat="1" applyFont="1" applyFill="1" applyBorder="1" applyAlignment="1">
      <alignment horizontal="center" vertical="center" wrapText="1"/>
    </xf>
    <xf numFmtId="43" fontId="98" fillId="0" borderId="0" xfId="2246" applyFont="1" applyFill="1" applyBorder="1" applyAlignment="1">
      <alignment horizontal="center" vertical="center" wrapText="1"/>
    </xf>
    <xf numFmtId="4" fontId="71" fillId="0" borderId="0" xfId="2326" applyNumberFormat="1" applyFont="1" applyAlignment="1">
      <alignment horizontal="right" wrapText="1"/>
    </xf>
    <xf numFmtId="0" fontId="71" fillId="0" borderId="3" xfId="2666" applyFont="1" applyBorder="1" applyAlignment="1">
      <alignment horizontal="center" vertical="center"/>
    </xf>
    <xf numFmtId="199" fontId="93" fillId="0" borderId="0" xfId="2692" applyNumberFormat="1" applyFont="1" applyFill="1" applyAlignment="1">
      <alignment horizontal="center"/>
    </xf>
    <xf numFmtId="199" fontId="71" fillId="0" borderId="0" xfId="2692" applyNumberFormat="1" applyFont="1" applyFill="1" applyAlignment="1">
      <alignment horizontal="right"/>
    </xf>
    <xf numFmtId="199" fontId="93" fillId="0" borderId="0" xfId="2692" applyNumberFormat="1" applyFont="1" applyFill="1" applyAlignment="1">
      <alignment horizontal="right"/>
    </xf>
    <xf numFmtId="43" fontId="71" fillId="0" borderId="0" xfId="2685" applyNumberFormat="1" applyFont="1"/>
    <xf numFmtId="0" fontId="71" fillId="0" borderId="19" xfId="2683" applyFont="1" applyBorder="1"/>
    <xf numFmtId="0" fontId="71" fillId="0" borderId="19" xfId="2666" applyFont="1" applyBorder="1" applyAlignment="1">
      <alignment horizontal="center" vertical="center"/>
    </xf>
    <xf numFmtId="0" fontId="96" fillId="0" borderId="19" xfId="0" applyFont="1" applyBorder="1"/>
    <xf numFmtId="199" fontId="93" fillId="0" borderId="0" xfId="2692" applyNumberFormat="1" applyFont="1" applyBorder="1" applyAlignment="1">
      <alignment horizontal="right" indent="1"/>
    </xf>
    <xf numFmtId="43" fontId="93" fillId="0" borderId="0" xfId="2692" applyFont="1" applyBorder="1" applyAlignment="1">
      <alignment horizontal="right" indent="1"/>
    </xf>
    <xf numFmtId="43" fontId="96" fillId="0" borderId="0" xfId="0" applyNumberFormat="1" applyFont="1"/>
    <xf numFmtId="199" fontId="71" fillId="0" borderId="0" xfId="2692" applyNumberFormat="1" applyFont="1" applyBorder="1" applyAlignment="1">
      <alignment horizontal="right" indent="1"/>
    </xf>
    <xf numFmtId="43" fontId="71" fillId="0" borderId="0" xfId="2692" applyFont="1" applyBorder="1" applyAlignment="1">
      <alignment horizontal="right" indent="1"/>
    </xf>
    <xf numFmtId="199" fontId="96" fillId="0" borderId="0" xfId="0" applyNumberFormat="1" applyFont="1"/>
    <xf numFmtId="199" fontId="71" fillId="0" borderId="0" xfId="2692" applyNumberFormat="1" applyFont="1" applyBorder="1" applyAlignment="1">
      <alignment horizontal="center"/>
    </xf>
    <xf numFmtId="43" fontId="71" fillId="0" borderId="0" xfId="2692" applyFont="1" applyBorder="1" applyAlignment="1">
      <alignment horizontal="center"/>
    </xf>
    <xf numFmtId="0" fontId="131" fillId="0" borderId="0" xfId="0" applyFont="1" applyAlignment="1">
      <alignment vertical="center"/>
    </xf>
    <xf numFmtId="199" fontId="98" fillId="0" borderId="0" xfId="0" applyNumberFormat="1" applyFont="1" applyAlignment="1">
      <alignment horizontal="right"/>
    </xf>
    <xf numFmtId="199" fontId="98" fillId="0" borderId="0" xfId="2692" applyNumberFormat="1" applyFont="1" applyAlignment="1">
      <alignment horizontal="right"/>
    </xf>
    <xf numFmtId="2" fontId="93" fillId="0" borderId="0" xfId="2673" applyNumberFormat="1" applyFont="1" applyAlignment="1">
      <alignment horizontal="right"/>
    </xf>
    <xf numFmtId="199" fontId="71" fillId="0" borderId="0" xfId="2673" applyNumberFormat="1" applyFont="1" applyAlignment="1">
      <alignment horizontal="right"/>
    </xf>
    <xf numFmtId="199" fontId="96" fillId="0" borderId="0" xfId="0" applyNumberFormat="1" applyFont="1" applyAlignment="1">
      <alignment horizontal="right"/>
    </xf>
    <xf numFmtId="2" fontId="71" fillId="0" borderId="0" xfId="2673" applyNumberFormat="1" applyFont="1" applyAlignment="1">
      <alignment horizontal="right"/>
    </xf>
    <xf numFmtId="0" fontId="93" fillId="0" borderId="6" xfId="2326" applyFont="1" applyBorder="1" applyAlignment="1">
      <alignment horizontal="left"/>
    </xf>
    <xf numFmtId="199" fontId="71" fillId="0" borderId="0" xfId="2692" applyNumberFormat="1" applyFont="1" applyAlignment="1">
      <alignment horizontal="right" indent="1"/>
    </xf>
    <xf numFmtId="199" fontId="93" fillId="0" borderId="0" xfId="2692" applyNumberFormat="1" applyFont="1" applyAlignment="1">
      <alignment horizontal="right" indent="1"/>
    </xf>
    <xf numFmtId="4" fontId="71" fillId="0" borderId="0" xfId="1" applyNumberFormat="1" applyFont="1" applyAlignment="1">
      <alignment vertical="center" wrapText="1"/>
    </xf>
    <xf numFmtId="0" fontId="93" fillId="0" borderId="0" xfId="0" applyFont="1" applyAlignment="1">
      <alignment horizontal="center"/>
    </xf>
    <xf numFmtId="0" fontId="71" fillId="0" borderId="3" xfId="2666" applyFont="1" applyBorder="1" applyAlignment="1">
      <alignment horizontal="left" vertical="center"/>
    </xf>
    <xf numFmtId="43" fontId="106" fillId="0" borderId="0" xfId="2692" applyFont="1" applyBorder="1" applyAlignment="1">
      <alignment horizontal="right" indent="1"/>
    </xf>
    <xf numFmtId="43" fontId="99" fillId="0" borderId="0" xfId="2692" applyFont="1" applyBorder="1" applyAlignment="1">
      <alignment horizontal="right" indent="1"/>
    </xf>
    <xf numFmtId="200" fontId="93" fillId="0" borderId="0" xfId="2692" applyNumberFormat="1" applyFont="1" applyFill="1" applyAlignment="1">
      <alignment vertical="center"/>
    </xf>
    <xf numFmtId="0" fontId="71" fillId="0" borderId="0" xfId="2411" applyFont="1" applyAlignment="1">
      <alignment horizontal="right"/>
    </xf>
    <xf numFmtId="199" fontId="71" fillId="0" borderId="0" xfId="2411" applyNumberFormat="1" applyFont="1" applyAlignment="1">
      <alignment horizontal="right"/>
    </xf>
    <xf numFmtId="3" fontId="71" fillId="0" borderId="0" xfId="2411" applyNumberFormat="1" applyFont="1" applyAlignment="1">
      <alignment horizontal="right"/>
    </xf>
    <xf numFmtId="164" fontId="71" fillId="0" borderId="0" xfId="2411" applyNumberFormat="1" applyFont="1" applyAlignment="1">
      <alignment horizontal="right"/>
    </xf>
    <xf numFmtId="0" fontId="93" fillId="0" borderId="0" xfId="2411" applyFont="1" applyAlignment="1">
      <alignment horizontal="right"/>
    </xf>
    <xf numFmtId="199" fontId="93" fillId="0" borderId="0" xfId="2411" applyNumberFormat="1" applyFont="1" applyAlignment="1">
      <alignment horizontal="right"/>
    </xf>
    <xf numFmtId="3" fontId="93" fillId="0" borderId="0" xfId="2411" applyNumberFormat="1" applyFont="1" applyAlignment="1">
      <alignment horizontal="right"/>
    </xf>
    <xf numFmtId="164" fontId="93" fillId="0" borderId="0" xfId="2411" applyNumberFormat="1" applyFont="1" applyAlignment="1">
      <alignment horizontal="right"/>
    </xf>
    <xf numFmtId="43" fontId="93" fillId="0" borderId="0" xfId="2692" applyFont="1" applyFill="1" applyAlignment="1">
      <alignment horizontal="right" wrapText="1"/>
    </xf>
    <xf numFmtId="164" fontId="93" fillId="0" borderId="0" xfId="2692" applyNumberFormat="1" applyFont="1" applyFill="1" applyAlignment="1">
      <alignment horizontal="right" wrapText="1"/>
    </xf>
    <xf numFmtId="43" fontId="71" fillId="0" borderId="0" xfId="2692" applyFont="1" applyAlignment="1">
      <alignment horizontal="right"/>
    </xf>
    <xf numFmtId="3" fontId="71" fillId="0" borderId="0" xfId="2692" applyNumberFormat="1" applyFont="1" applyAlignment="1">
      <alignment horizontal="right"/>
    </xf>
    <xf numFmtId="164" fontId="71" fillId="0" borderId="0" xfId="2692" applyNumberFormat="1" applyFont="1" applyAlignment="1">
      <alignment horizontal="right"/>
    </xf>
    <xf numFmtId="3" fontId="71" fillId="0" borderId="0" xfId="2692" applyNumberFormat="1" applyFont="1" applyFill="1" applyAlignment="1">
      <alignment horizontal="right"/>
    </xf>
    <xf numFmtId="164" fontId="71" fillId="0" borderId="0" xfId="2692" applyNumberFormat="1" applyFont="1" applyFill="1" applyAlignment="1">
      <alignment horizontal="right"/>
    </xf>
    <xf numFmtId="43" fontId="71" fillId="0" borderId="0" xfId="2692" applyFont="1" applyFill="1" applyAlignment="1">
      <alignment horizontal="right" wrapText="1"/>
    </xf>
    <xf numFmtId="199" fontId="71" fillId="0" borderId="0" xfId="2692" applyNumberFormat="1" applyFont="1" applyAlignment="1">
      <alignment horizontal="right"/>
    </xf>
    <xf numFmtId="199" fontId="71" fillId="0" borderId="0" xfId="2692" applyNumberFormat="1" applyFont="1" applyFill="1" applyAlignment="1">
      <alignment horizontal="right" wrapText="1"/>
    </xf>
    <xf numFmtId="43" fontId="71" fillId="0" borderId="0" xfId="2692" applyFont="1" applyAlignment="1">
      <alignment horizontal="right" wrapText="1"/>
    </xf>
    <xf numFmtId="199" fontId="71" fillId="0" borderId="0" xfId="2692" applyNumberFormat="1" applyFont="1" applyAlignment="1">
      <alignment horizontal="right" wrapText="1"/>
    </xf>
    <xf numFmtId="43" fontId="93" fillId="0" borderId="0" xfId="2692" applyFont="1" applyAlignment="1">
      <alignment horizontal="right" wrapText="1"/>
    </xf>
    <xf numFmtId="199" fontId="93" fillId="0" borderId="0" xfId="2692" applyNumberFormat="1" applyFont="1" applyAlignment="1">
      <alignment horizontal="right"/>
    </xf>
    <xf numFmtId="3" fontId="93" fillId="0" borderId="0" xfId="2692" applyNumberFormat="1" applyFont="1" applyAlignment="1">
      <alignment horizontal="right"/>
    </xf>
    <xf numFmtId="164" fontId="93" fillId="0" borderId="0" xfId="2692" applyNumberFormat="1" applyFont="1" applyAlignment="1">
      <alignment horizontal="right"/>
    </xf>
    <xf numFmtId="43" fontId="93" fillId="0" borderId="0" xfId="2692" applyFont="1" applyAlignment="1">
      <alignment horizontal="right"/>
    </xf>
    <xf numFmtId="0" fontId="123" fillId="0" borderId="0" xfId="2664" applyFont="1" applyAlignment="1">
      <alignment vertical="center" wrapText="1"/>
    </xf>
    <xf numFmtId="3" fontId="96" fillId="0" borderId="0" xfId="0" applyNumberFormat="1" applyFont="1" applyAlignment="1">
      <alignment horizontal="right" wrapText="1"/>
    </xf>
    <xf numFmtId="4" fontId="96" fillId="0" borderId="0" xfId="0" applyNumberFormat="1" applyFont="1" applyAlignment="1">
      <alignment horizontal="right" wrapText="1"/>
    </xf>
    <xf numFmtId="2" fontId="93" fillId="0" borderId="0" xfId="2664" applyNumberFormat="1" applyFont="1" applyAlignment="1">
      <alignment horizontal="right"/>
    </xf>
    <xf numFmtId="2" fontId="71" fillId="0" borderId="0" xfId="2664" applyNumberFormat="1" applyFont="1" applyAlignment="1">
      <alignment horizontal="right"/>
    </xf>
    <xf numFmtId="2" fontId="98" fillId="0" borderId="0" xfId="0" applyNumberFormat="1" applyFont="1" applyAlignment="1">
      <alignment horizontal="right" wrapText="1"/>
    </xf>
    <xf numFmtId="2" fontId="96" fillId="0" borderId="0" xfId="0" applyNumberFormat="1" applyFont="1" applyAlignment="1">
      <alignment horizontal="right" wrapText="1"/>
    </xf>
    <xf numFmtId="2" fontId="93" fillId="0" borderId="0" xfId="0" applyNumberFormat="1" applyFont="1" applyAlignment="1">
      <alignment horizontal="right" wrapText="1"/>
    </xf>
    <xf numFmtId="4" fontId="71" fillId="0" borderId="0" xfId="0" applyNumberFormat="1" applyFont="1" applyAlignment="1">
      <alignment vertical="center"/>
    </xf>
    <xf numFmtId="199" fontId="98" fillId="0" borderId="0" xfId="2692" applyNumberFormat="1" applyFont="1" applyFill="1" applyBorder="1" applyAlignment="1">
      <alignment horizontal="center" vertical="center" wrapText="1"/>
    </xf>
    <xf numFmtId="201" fontId="71" fillId="0" borderId="0" xfId="2246" applyNumberFormat="1" applyFont="1" applyFill="1" applyBorder="1" applyAlignment="1">
      <alignment horizontal="center" vertical="center" wrapText="1"/>
    </xf>
    <xf numFmtId="199" fontId="93" fillId="0" borderId="0" xfId="2692" applyNumberFormat="1" applyFont="1" applyFill="1" applyAlignment="1">
      <alignment horizontal="right" wrapText="1"/>
    </xf>
    <xf numFmtId="0" fontId="98" fillId="0" borderId="0" xfId="0" applyFont="1" applyAlignment="1">
      <alignment horizontal="center"/>
    </xf>
    <xf numFmtId="0" fontId="95" fillId="0" borderId="0" xfId="0" applyFont="1" applyAlignment="1">
      <alignment horizontal="center" vertical="center"/>
    </xf>
    <xf numFmtId="0" fontId="129" fillId="0" borderId="9" xfId="2663" applyFont="1" applyBorder="1" applyAlignment="1">
      <alignment horizontal="center" vertical="center" wrapText="1"/>
    </xf>
    <xf numFmtId="0" fontId="129" fillId="0" borderId="17" xfId="2663" applyFont="1" applyBorder="1" applyAlignment="1">
      <alignment horizontal="center" vertical="center" wrapText="1"/>
    </xf>
    <xf numFmtId="0" fontId="93" fillId="0" borderId="2" xfId="0" applyFont="1" applyBorder="1" applyAlignment="1">
      <alignment horizontal="center" vertical="center"/>
    </xf>
    <xf numFmtId="0" fontId="93" fillId="0" borderId="0" xfId="0" applyFont="1" applyAlignment="1">
      <alignment horizontal="center" vertical="center"/>
    </xf>
    <xf numFmtId="0" fontId="93" fillId="0" borderId="2" xfId="0" applyFont="1" applyBorder="1" applyAlignment="1">
      <alignment horizontal="center" vertical="center" wrapText="1"/>
    </xf>
    <xf numFmtId="0" fontId="93" fillId="0" borderId="0" xfId="0" applyFont="1" applyAlignment="1">
      <alignment horizontal="center" vertical="center" wrapText="1"/>
    </xf>
    <xf numFmtId="0" fontId="93" fillId="0" borderId="2" xfId="0" applyFont="1" applyBorder="1" applyAlignment="1" applyProtection="1">
      <alignment horizontal="center" vertical="center" wrapText="1"/>
      <protection locked="0"/>
    </xf>
    <xf numFmtId="0" fontId="93" fillId="0" borderId="1" xfId="0" applyFont="1" applyBorder="1" applyAlignment="1" applyProtection="1">
      <alignment horizontal="center" vertical="center" wrapText="1"/>
      <protection locked="0"/>
    </xf>
    <xf numFmtId="0" fontId="93" fillId="0" borderId="2" xfId="2663" applyFont="1" applyBorder="1" applyAlignment="1">
      <alignment horizontal="center" vertical="center"/>
    </xf>
    <xf numFmtId="0" fontId="93" fillId="0" borderId="3" xfId="2663" applyFont="1" applyBorder="1" applyAlignment="1">
      <alignment horizontal="center" vertical="center"/>
    </xf>
    <xf numFmtId="43" fontId="93" fillId="0" borderId="3" xfId="2692" applyFont="1" applyFill="1" applyBorder="1" applyAlignment="1">
      <alignment horizontal="center"/>
    </xf>
    <xf numFmtId="43" fontId="93" fillId="0" borderId="2" xfId="2692" applyFont="1" applyFill="1" applyBorder="1" applyAlignment="1">
      <alignment horizontal="center" vertical="center" wrapText="1"/>
    </xf>
    <xf numFmtId="43" fontId="93" fillId="0" borderId="1" xfId="2692" applyFont="1" applyFill="1" applyBorder="1" applyAlignment="1">
      <alignment horizontal="center" vertical="center" wrapText="1"/>
    </xf>
    <xf numFmtId="0" fontId="93" fillId="0" borderId="20" xfId="2663" applyFont="1" applyBorder="1" applyAlignment="1">
      <alignment horizontal="center" vertical="center" wrapText="1"/>
    </xf>
    <xf numFmtId="0" fontId="93" fillId="0" borderId="21" xfId="2663" applyFont="1" applyBorder="1" applyAlignment="1">
      <alignment horizontal="center" vertical="center" wrapText="1"/>
    </xf>
    <xf numFmtId="0" fontId="95" fillId="0" borderId="0" xfId="1" applyFont="1" applyAlignment="1">
      <alignment horizontal="center"/>
    </xf>
    <xf numFmtId="0" fontId="93" fillId="0" borderId="0" xfId="1" applyFont="1" applyAlignment="1">
      <alignment horizontal="left"/>
    </xf>
    <xf numFmtId="0" fontId="71" fillId="0" borderId="3" xfId="1" applyFont="1" applyBorder="1" applyAlignment="1">
      <alignment horizontal="center" vertical="center"/>
    </xf>
    <xf numFmtId="0" fontId="71" fillId="0" borderId="3" xfId="1" applyFont="1" applyBorder="1" applyAlignment="1">
      <alignment horizontal="center" vertical="center" wrapText="1"/>
    </xf>
    <xf numFmtId="0" fontId="71" fillId="0" borderId="2" xfId="1" applyFont="1" applyBorder="1" applyAlignment="1">
      <alignment horizontal="center" vertical="center"/>
    </xf>
    <xf numFmtId="0" fontId="71" fillId="0" borderId="0" xfId="1" applyFont="1" applyAlignment="1">
      <alignment horizontal="center" vertical="center"/>
    </xf>
    <xf numFmtId="0" fontId="71" fillId="0" borderId="19" xfId="2663" applyFont="1" applyBorder="1" applyAlignment="1">
      <alignment horizontal="center" vertical="center"/>
    </xf>
    <xf numFmtId="0" fontId="95" fillId="0" borderId="0" xfId="2663" applyFont="1" applyAlignment="1">
      <alignment horizontal="center"/>
    </xf>
    <xf numFmtId="0" fontId="93" fillId="0" borderId="19" xfId="2326" applyFont="1" applyBorder="1" applyAlignment="1">
      <alignment horizontal="center"/>
    </xf>
    <xf numFmtId="0" fontId="93" fillId="0" borderId="0" xfId="2326" applyFont="1" applyAlignment="1">
      <alignment horizontal="center"/>
    </xf>
    <xf numFmtId="0" fontId="95" fillId="0" borderId="0" xfId="2326" applyFont="1" applyAlignment="1">
      <alignment horizontal="center"/>
    </xf>
    <xf numFmtId="0" fontId="95" fillId="0" borderId="0" xfId="2326" applyFont="1"/>
    <xf numFmtId="0" fontId="71" fillId="0" borderId="19" xfId="1" applyFont="1" applyBorder="1" applyAlignment="1">
      <alignment horizontal="center" vertical="center"/>
    </xf>
    <xf numFmtId="0" fontId="71" fillId="0" borderId="1" xfId="1" applyFont="1" applyBorder="1" applyAlignment="1">
      <alignment horizontal="center" vertical="center"/>
    </xf>
    <xf numFmtId="0" fontId="95" fillId="0" borderId="0" xfId="2410" applyFont="1" applyAlignment="1">
      <alignment horizontal="center"/>
    </xf>
    <xf numFmtId="0" fontId="95" fillId="0" borderId="0" xfId="2410" applyFont="1"/>
    <xf numFmtId="0" fontId="71" fillId="0" borderId="19" xfId="2410" applyFont="1" applyBorder="1" applyAlignment="1">
      <alignment horizontal="center"/>
    </xf>
    <xf numFmtId="0" fontId="71" fillId="0" borderId="0" xfId="2410" applyFont="1" applyAlignment="1">
      <alignment horizontal="center"/>
    </xf>
    <xf numFmtId="0" fontId="94" fillId="0" borderId="1" xfId="2542" applyFont="1" applyBorder="1" applyAlignment="1">
      <alignment horizontal="right"/>
    </xf>
    <xf numFmtId="0" fontId="96" fillId="0" borderId="19" xfId="2664" applyFont="1" applyBorder="1" applyAlignment="1">
      <alignment horizontal="center" vertical="center" wrapText="1"/>
    </xf>
    <xf numFmtId="0" fontId="96" fillId="0" borderId="1" xfId="2664" applyFont="1" applyBorder="1" applyAlignment="1">
      <alignment horizontal="center" vertical="center" wrapText="1"/>
    </xf>
    <xf numFmtId="0" fontId="114" fillId="0" borderId="19" xfId="2664" applyFont="1" applyBorder="1" applyAlignment="1">
      <alignment horizontal="center"/>
    </xf>
    <xf numFmtId="0" fontId="114" fillId="0" borderId="0" xfId="2664" applyFont="1" applyAlignment="1">
      <alignment horizontal="center"/>
    </xf>
    <xf numFmtId="0" fontId="71" fillId="0" borderId="3" xfId="2664" applyFont="1" applyBorder="1" applyAlignment="1">
      <alignment horizontal="center" vertical="center"/>
    </xf>
    <xf numFmtId="0" fontId="95" fillId="0" borderId="0" xfId="2664" applyFont="1" applyAlignment="1">
      <alignment horizontal="center" wrapText="1"/>
    </xf>
    <xf numFmtId="0" fontId="95" fillId="0" borderId="0" xfId="2664" applyFont="1" applyAlignment="1">
      <alignment wrapText="1"/>
    </xf>
    <xf numFmtId="0" fontId="96" fillId="0" borderId="0" xfId="2664" applyFont="1" applyAlignment="1">
      <alignment horizontal="center" vertical="center" wrapText="1"/>
    </xf>
    <xf numFmtId="0" fontId="93" fillId="0" borderId="19" xfId="2664" applyFont="1" applyBorder="1" applyAlignment="1">
      <alignment horizontal="center" vertical="center" wrapText="1"/>
    </xf>
    <xf numFmtId="0" fontId="93" fillId="0" borderId="0" xfId="2664" applyFont="1" applyAlignment="1">
      <alignment horizontal="center" vertical="center" wrapText="1"/>
    </xf>
    <xf numFmtId="0" fontId="95" fillId="0" borderId="0" xfId="2666" applyFont="1" applyAlignment="1">
      <alignment horizontal="center" vertical="center"/>
    </xf>
    <xf numFmtId="0" fontId="95" fillId="0" borderId="0" xfId="2666" applyFont="1" applyAlignment="1">
      <alignment vertical="center"/>
    </xf>
    <xf numFmtId="0" fontId="123" fillId="0" borderId="0" xfId="2664" applyFont="1" applyAlignment="1">
      <alignment horizontal="center" vertical="center" wrapText="1"/>
    </xf>
    <xf numFmtId="0" fontId="95" fillId="0" borderId="19" xfId="2664" applyFont="1" applyBorder="1" applyAlignment="1">
      <alignment horizontal="center" vertical="center" wrapText="1"/>
    </xf>
    <xf numFmtId="0" fontId="95" fillId="0" borderId="1" xfId="2664" applyFont="1" applyBorder="1" applyAlignment="1">
      <alignment horizontal="center" vertical="center" wrapText="1"/>
    </xf>
    <xf numFmtId="0" fontId="105" fillId="0" borderId="19" xfId="2666" applyFont="1" applyBorder="1" applyAlignment="1">
      <alignment horizontal="center" vertical="center" wrapText="1"/>
    </xf>
    <xf numFmtId="0" fontId="105" fillId="0" borderId="1" xfId="2666" applyFont="1" applyBorder="1" applyAlignment="1">
      <alignment horizontal="center" vertical="center" wrapText="1"/>
    </xf>
    <xf numFmtId="49" fontId="98" fillId="0" borderId="19" xfId="2418" applyNumberFormat="1" applyFont="1" applyBorder="1" applyAlignment="1">
      <alignment horizontal="center" vertical="center" wrapText="1"/>
    </xf>
    <xf numFmtId="49" fontId="98" fillId="0" borderId="0" xfId="2418" applyNumberFormat="1" applyFont="1" applyAlignment="1">
      <alignment horizontal="center" vertical="center" wrapText="1"/>
    </xf>
    <xf numFmtId="49" fontId="96" fillId="0" borderId="19" xfId="2418" applyNumberFormat="1" applyFont="1" applyBorder="1" applyAlignment="1">
      <alignment horizontal="center" vertical="center" wrapText="1"/>
    </xf>
    <xf numFmtId="49" fontId="96" fillId="0" borderId="1" xfId="2418" applyNumberFormat="1" applyFont="1" applyBorder="1" applyAlignment="1">
      <alignment horizontal="center" vertical="center" wrapText="1"/>
    </xf>
    <xf numFmtId="49" fontId="96" fillId="0" borderId="3" xfId="2418" applyNumberFormat="1" applyFont="1" applyBorder="1" applyAlignment="1">
      <alignment horizontal="center" vertical="center" wrapText="1"/>
    </xf>
    <xf numFmtId="0" fontId="123" fillId="0" borderId="0" xfId="2715" applyFont="1" applyAlignment="1">
      <alignment horizontal="center" vertical="center" wrapText="1"/>
    </xf>
    <xf numFmtId="0" fontId="123" fillId="0" borderId="0" xfId="2715" applyFont="1" applyAlignment="1">
      <alignment vertical="center" wrapText="1"/>
    </xf>
    <xf numFmtId="0" fontId="95" fillId="0" borderId="0" xfId="0" applyFont="1" applyAlignment="1">
      <alignment vertical="center"/>
    </xf>
    <xf numFmtId="0" fontId="71" fillId="0" borderId="19" xfId="0" applyFont="1" applyBorder="1" applyAlignment="1">
      <alignment horizontal="center" vertical="top"/>
    </xf>
    <xf numFmtId="0" fontId="71" fillId="0" borderId="0" xfId="0" applyFont="1" applyAlignment="1">
      <alignment horizontal="center" vertical="top"/>
    </xf>
    <xf numFmtId="4" fontId="71" fillId="0" borderId="3" xfId="0" applyNumberFormat="1" applyFont="1" applyBorder="1" applyAlignment="1">
      <alignment horizontal="center" vertical="center" wrapText="1"/>
    </xf>
    <xf numFmtId="3" fontId="71" fillId="0" borderId="19" xfId="0" applyNumberFormat="1" applyFont="1" applyBorder="1" applyAlignment="1">
      <alignment horizontal="center" vertical="center" wrapText="1"/>
    </xf>
    <xf numFmtId="3" fontId="71" fillId="0" borderId="1" xfId="0" applyNumberFormat="1" applyFont="1" applyBorder="1" applyAlignment="1">
      <alignment horizontal="center" vertical="center" wrapText="1"/>
    </xf>
    <xf numFmtId="1" fontId="71" fillId="0" borderId="19" xfId="0" applyNumberFormat="1" applyFont="1" applyBorder="1" applyAlignment="1">
      <alignment horizontal="center" vertical="center" wrapText="1"/>
    </xf>
    <xf numFmtId="1" fontId="71" fillId="0" borderId="1" xfId="0" applyNumberFormat="1" applyFont="1" applyBorder="1" applyAlignment="1">
      <alignment horizontal="center" vertical="center" wrapText="1"/>
    </xf>
    <xf numFmtId="199" fontId="115" fillId="0" borderId="0" xfId="2692" applyNumberFormat="1" applyFont="1" applyBorder="1" applyAlignment="1">
      <alignment horizontal="center"/>
    </xf>
    <xf numFmtId="0" fontId="95" fillId="0" borderId="0" xfId="2673" applyFont="1" applyAlignment="1">
      <alignment horizontal="center" vertical="center" wrapText="1"/>
    </xf>
    <xf numFmtId="0" fontId="95" fillId="0" borderId="0" xfId="2673" applyFont="1" applyAlignment="1">
      <alignment vertical="center" wrapText="1"/>
    </xf>
    <xf numFmtId="0" fontId="94" fillId="0" borderId="1" xfId="2673" applyFont="1" applyBorder="1" applyAlignment="1">
      <alignment horizontal="right"/>
    </xf>
    <xf numFmtId="199" fontId="93" fillId="0" borderId="0" xfId="2692" applyNumberFormat="1" applyFont="1" applyBorder="1" applyAlignment="1">
      <alignment horizontal="left"/>
    </xf>
    <xf numFmtId="0" fontId="95" fillId="0" borderId="0" xfId="2673" applyFont="1" applyAlignment="1">
      <alignment horizontal="center" vertical="center"/>
    </xf>
    <xf numFmtId="0" fontId="93" fillId="0" borderId="0" xfId="2673" applyFont="1" applyAlignment="1">
      <alignment horizontal="center"/>
    </xf>
    <xf numFmtId="0" fontId="71" fillId="0" borderId="3" xfId="2666" applyFont="1" applyBorder="1" applyAlignment="1">
      <alignment horizontal="center" vertical="center"/>
    </xf>
    <xf numFmtId="0" fontId="93" fillId="0" borderId="0" xfId="2673" applyFont="1" applyAlignment="1">
      <alignment horizontal="left"/>
    </xf>
    <xf numFmtId="0" fontId="95" fillId="0" borderId="0" xfId="2673" applyFont="1" applyAlignment="1">
      <alignment horizontal="center"/>
    </xf>
    <xf numFmtId="0" fontId="95" fillId="0" borderId="0" xfId="2673" applyFont="1"/>
    <xf numFmtId="0" fontId="71" fillId="0" borderId="2" xfId="2683" applyFont="1" applyBorder="1" applyAlignment="1">
      <alignment horizontal="center" vertical="top" wrapText="1"/>
    </xf>
    <xf numFmtId="0" fontId="71" fillId="0" borderId="1" xfId="2683" applyFont="1" applyBorder="1" applyAlignment="1">
      <alignment horizontal="center" vertical="top" wrapText="1"/>
    </xf>
    <xf numFmtId="0" fontId="95" fillId="0" borderId="0" xfId="2326" applyFont="1" applyAlignment="1">
      <alignment horizontal="center" wrapText="1"/>
    </xf>
    <xf numFmtId="0" fontId="95" fillId="0" borderId="0" xfId="2672" applyFont="1" applyAlignment="1">
      <alignment horizontal="center"/>
    </xf>
    <xf numFmtId="0" fontId="95" fillId="0" borderId="0" xfId="2672" applyFont="1"/>
    <xf numFmtId="0" fontId="103" fillId="0" borderId="0" xfId="2708" applyFont="1" applyAlignment="1">
      <alignment horizontal="center" vertical="center"/>
    </xf>
    <xf numFmtId="0" fontId="95" fillId="0" borderId="0" xfId="2708" applyFont="1" applyAlignment="1">
      <alignment horizontal="center"/>
    </xf>
    <xf numFmtId="0" fontId="95" fillId="0" borderId="0" xfId="2708" applyFont="1"/>
    <xf numFmtId="0" fontId="96" fillId="0" borderId="2" xfId="2418" applyFont="1" applyBorder="1" applyAlignment="1">
      <alignment horizontal="center" vertical="center" wrapText="1"/>
    </xf>
    <xf numFmtId="0" fontId="96" fillId="0" borderId="0" xfId="2418" applyFont="1" applyAlignment="1">
      <alignment horizontal="center" vertical="center" wrapText="1"/>
    </xf>
    <xf numFmtId="0" fontId="96" fillId="0" borderId="1" xfId="2418" applyFont="1" applyBorder="1" applyAlignment="1">
      <alignment horizontal="center" vertical="center" wrapText="1"/>
    </xf>
    <xf numFmtId="0" fontId="94" fillId="0" borderId="1" xfId="2418" applyFont="1" applyBorder="1" applyAlignment="1">
      <alignment horizontal="right"/>
    </xf>
    <xf numFmtId="0" fontId="71" fillId="0" borderId="2" xfId="2418" applyFont="1" applyBorder="1" applyAlignment="1">
      <alignment horizontal="center"/>
    </xf>
    <xf numFmtId="0" fontId="71" fillId="0" borderId="0" xfId="2418" applyFont="1" applyAlignment="1">
      <alignment horizontal="center"/>
    </xf>
    <xf numFmtId="0" fontId="94" fillId="0" borderId="1" xfId="2418" applyFont="1" applyBorder="1" applyAlignment="1">
      <alignment horizontal="center"/>
    </xf>
    <xf numFmtId="0" fontId="124" fillId="0" borderId="0" xfId="2708" applyFont="1" applyAlignment="1">
      <alignment horizontal="center"/>
    </xf>
    <xf numFmtId="0" fontId="124" fillId="0" borderId="0" xfId="2708" applyFont="1"/>
    <xf numFmtId="0" fontId="126" fillId="0" borderId="1" xfId="2708" applyFont="1" applyBorder="1" applyAlignment="1">
      <alignment horizontal="right"/>
    </xf>
    <xf numFmtId="0" fontId="71" fillId="0" borderId="2" xfId="2683" applyFont="1" applyBorder="1" applyAlignment="1">
      <alignment horizontal="center" vertical="center" wrapText="1"/>
    </xf>
    <xf numFmtId="0" fontId="71" fillId="0" borderId="1" xfId="2683" applyFont="1" applyBorder="1" applyAlignment="1">
      <alignment horizontal="center" vertical="center" wrapText="1"/>
    </xf>
    <xf numFmtId="0" fontId="101" fillId="0" borderId="2" xfId="2683" applyFont="1" applyBorder="1" applyAlignment="1">
      <alignment horizontal="center" vertical="center" wrapText="1"/>
    </xf>
    <xf numFmtId="0" fontId="101" fillId="0" borderId="1" xfId="2683" applyFont="1" applyBorder="1" applyAlignment="1">
      <alignment horizontal="center" vertical="center" wrapText="1"/>
    </xf>
    <xf numFmtId="0" fontId="95" fillId="0" borderId="0" xfId="2663" applyFont="1" applyAlignment="1">
      <alignment horizontal="center" vertical="center"/>
    </xf>
    <xf numFmtId="0" fontId="95" fillId="0" borderId="0" xfId="2663" applyFont="1" applyAlignment="1">
      <alignment vertical="center"/>
    </xf>
    <xf numFmtId="0" fontId="109" fillId="0" borderId="1" xfId="2710" applyFont="1" applyBorder="1" applyAlignment="1">
      <alignment horizontal="center"/>
    </xf>
    <xf numFmtId="0" fontId="105" fillId="0" borderId="2" xfId="2681" applyFont="1" applyBorder="1" applyAlignment="1">
      <alignment horizontal="center"/>
    </xf>
    <xf numFmtId="0" fontId="105" fillId="0" borderId="0" xfId="2681" applyFont="1" applyAlignment="1">
      <alignment horizontal="center"/>
    </xf>
    <xf numFmtId="0" fontId="71" fillId="0" borderId="0" xfId="2683" applyFont="1" applyAlignment="1">
      <alignment horizontal="center" vertical="center" wrapText="1"/>
    </xf>
    <xf numFmtId="0" fontId="101" fillId="0" borderId="0" xfId="2683" applyFont="1" applyAlignment="1">
      <alignment horizontal="center" vertical="center" wrapText="1"/>
    </xf>
    <xf numFmtId="0" fontId="96" fillId="0" borderId="3" xfId="2710" applyFont="1" applyBorder="1" applyAlignment="1">
      <alignment horizontal="center"/>
    </xf>
    <xf numFmtId="0" fontId="71" fillId="0" borderId="3" xfId="2683" applyFont="1" applyBorder="1" applyAlignment="1">
      <alignment horizontal="center" vertical="center" wrapText="1"/>
    </xf>
    <xf numFmtId="0" fontId="95" fillId="0" borderId="0" xfId="2678" applyFont="1" applyAlignment="1">
      <alignment horizontal="center"/>
    </xf>
    <xf numFmtId="0" fontId="95" fillId="0" borderId="0" xfId="2678" applyFont="1"/>
    <xf numFmtId="0" fontId="95" fillId="0" borderId="0" xfId="2663" applyFont="1" applyAlignment="1">
      <alignment horizontal="center" vertical="center" wrapText="1"/>
    </xf>
    <xf numFmtId="0" fontId="95" fillId="0" borderId="0" xfId="2663" applyFont="1" applyAlignment="1">
      <alignment vertical="center" wrapText="1"/>
    </xf>
    <xf numFmtId="0" fontId="94" fillId="0" borderId="1" xfId="2683" applyFont="1" applyBorder="1" applyAlignment="1">
      <alignment horizontal="right"/>
    </xf>
    <xf numFmtId="0" fontId="71" fillId="0" borderId="3" xfId="2666" applyFont="1" applyBorder="1" applyAlignment="1">
      <alignment horizontal="left" vertical="center"/>
    </xf>
    <xf numFmtId="0" fontId="71" fillId="0" borderId="3" xfId="2666" quotePrefix="1" applyFont="1" applyBorder="1" applyAlignment="1">
      <alignment horizontal="left" vertical="center"/>
    </xf>
    <xf numFmtId="0" fontId="95" fillId="0" borderId="0" xfId="2684" applyFont="1" applyAlignment="1">
      <alignment horizontal="center"/>
    </xf>
    <xf numFmtId="0" fontId="95" fillId="0" borderId="0" xfId="2684" applyFont="1"/>
    <xf numFmtId="0" fontId="71" fillId="0" borderId="3" xfId="2671" applyFont="1" applyBorder="1" applyAlignment="1">
      <alignment horizontal="center" vertical="top"/>
    </xf>
    <xf numFmtId="0" fontId="96" fillId="0" borderId="2" xfId="2708" applyFont="1" applyBorder="1" applyAlignment="1">
      <alignment horizontal="center" vertical="center" wrapText="1"/>
    </xf>
    <xf numFmtId="0" fontId="96" fillId="0" borderId="1" xfId="2708" applyFont="1" applyBorder="1" applyAlignment="1">
      <alignment horizontal="center" vertical="center" wrapText="1"/>
    </xf>
    <xf numFmtId="0" fontId="95" fillId="0" borderId="0" xfId="2682" applyFont="1" applyAlignment="1">
      <alignment horizontal="center" vertical="center" wrapText="1"/>
    </xf>
    <xf numFmtId="0" fontId="95" fillId="0" borderId="0" xfId="2682" applyFont="1" applyAlignment="1">
      <alignment vertical="center" wrapText="1"/>
    </xf>
    <xf numFmtId="0" fontId="98" fillId="0" borderId="0" xfId="2713" applyFont="1" applyAlignment="1">
      <alignment horizontal="center" vertical="center"/>
    </xf>
    <xf numFmtId="0" fontId="98" fillId="0" borderId="0" xfId="2713" applyFont="1" applyAlignment="1">
      <alignment vertical="center"/>
    </xf>
    <xf numFmtId="0" fontId="102" fillId="0" borderId="2" xfId="2708" applyFont="1" applyBorder="1" applyAlignment="1">
      <alignment horizontal="center" vertical="center" wrapText="1"/>
    </xf>
    <xf numFmtId="0" fontId="102" fillId="0" borderId="1" xfId="2708" applyFont="1" applyBorder="1" applyAlignment="1">
      <alignment horizontal="center" vertical="center" wrapText="1"/>
    </xf>
    <xf numFmtId="199" fontId="96" fillId="0" borderId="19" xfId="2227" applyNumberFormat="1" applyFont="1" applyBorder="1" applyAlignment="1">
      <alignment horizontal="center" vertical="center" wrapText="1"/>
    </xf>
    <xf numFmtId="0" fontId="71" fillId="0" borderId="19" xfId="2683" applyFont="1" applyBorder="1" applyAlignment="1">
      <alignment horizontal="center" vertical="center" wrapText="1"/>
    </xf>
  </cellXfs>
  <cellStyles count="2735">
    <cellStyle name="_x0001_" xfId="3" xr:uid="{00000000-0005-0000-0000-000000000000}"/>
    <cellStyle name="??" xfId="4" xr:uid="{00000000-0005-0000-0000-000001000000}"/>
    <cellStyle name="?? [0.00]_PRODUCT DETAIL Q1" xfId="5" xr:uid="{00000000-0005-0000-0000-000002000000}"/>
    <cellStyle name="?? [0]" xfId="6" xr:uid="{00000000-0005-0000-0000-000003000000}"/>
    <cellStyle name="???? [0.00]_PRODUCT DETAIL Q1" xfId="7" xr:uid="{00000000-0005-0000-0000-000004000000}"/>
    <cellStyle name="????_PRODUCT DETAIL Q1" xfId="8" xr:uid="{00000000-0005-0000-0000-000005000000}"/>
    <cellStyle name="???[0]_Book1" xfId="9" xr:uid="{00000000-0005-0000-0000-000006000000}"/>
    <cellStyle name="???_95" xfId="10" xr:uid="{00000000-0005-0000-0000-000007000000}"/>
    <cellStyle name="??_(????)??????" xfId="11" xr:uid="{00000000-0005-0000-0000-000008000000}"/>
    <cellStyle name="_00.Bia" xfId="12" xr:uid="{00000000-0005-0000-0000-000009000000}"/>
    <cellStyle name="_01 DVHC" xfId="13" xr:uid="{00000000-0005-0000-0000-00000A000000}"/>
    <cellStyle name="_01 DVHC - DD (Ok)" xfId="14" xr:uid="{00000000-0005-0000-0000-00000B000000}"/>
    <cellStyle name="_01 DVHC - DD (Ok)_04 Doanh nghiep va CSKDCT 2012" xfId="15" xr:uid="{00000000-0005-0000-0000-00000C000000}"/>
    <cellStyle name="_01 DVHC - DD (Ok)_Xl0000167" xfId="16" xr:uid="{00000000-0005-0000-0000-00000D000000}"/>
    <cellStyle name="_01 DVHC(OK)" xfId="17" xr:uid="{00000000-0005-0000-0000-00000E000000}"/>
    <cellStyle name="_01 DVHC(OK)_02  Dan so lao dong(OK)" xfId="18" xr:uid="{00000000-0005-0000-0000-00000F000000}"/>
    <cellStyle name="_01 DVHC(OK)_03 TKQG va Thu chi NSNN 2012" xfId="19" xr:uid="{00000000-0005-0000-0000-000010000000}"/>
    <cellStyle name="_01 DVHC(OK)_04 Doanh nghiep va CSKDCT 2012" xfId="20" xr:uid="{00000000-0005-0000-0000-000011000000}"/>
    <cellStyle name="_01 DVHC(OK)_05 Doanh nghiep va Ca the_2011 (Ok)" xfId="21" xr:uid="{00000000-0005-0000-0000-000012000000}"/>
    <cellStyle name="_01 DVHC(OK)_07 NGTT CN 2012" xfId="22" xr:uid="{00000000-0005-0000-0000-000013000000}"/>
    <cellStyle name="_01 DVHC(OK)_08 Thuong mai Tong muc - Diep" xfId="23" xr:uid="{00000000-0005-0000-0000-000014000000}"/>
    <cellStyle name="_01 DVHC(OK)_08 Thuong mai va Du lich (Ok)" xfId="24" xr:uid="{00000000-0005-0000-0000-000015000000}"/>
    <cellStyle name="_01 DVHC(OK)_09 Chi so gia 2011- VuTKG-1 (Ok)" xfId="25" xr:uid="{00000000-0005-0000-0000-000016000000}"/>
    <cellStyle name="_01 DVHC(OK)_09 Du lich" xfId="26" xr:uid="{00000000-0005-0000-0000-000017000000}"/>
    <cellStyle name="_01 DVHC(OK)_10 Van tai va BCVT (da sua ok)" xfId="27" xr:uid="{00000000-0005-0000-0000-000018000000}"/>
    <cellStyle name="_01 DVHC(OK)_11 (3)" xfId="28" xr:uid="{00000000-0005-0000-0000-000019000000}"/>
    <cellStyle name="_01 DVHC(OK)_11 (3)_04 Doanh nghiep va CSKDCT 2012" xfId="29" xr:uid="{00000000-0005-0000-0000-00001A000000}"/>
    <cellStyle name="_01 DVHC(OK)_11 (3)_Xl0000167" xfId="30" xr:uid="{00000000-0005-0000-0000-00001B000000}"/>
    <cellStyle name="_01 DVHC(OK)_12 (2)" xfId="31" xr:uid="{00000000-0005-0000-0000-00001C000000}"/>
    <cellStyle name="_01 DVHC(OK)_12 (2)_04 Doanh nghiep va CSKDCT 2012" xfId="32" xr:uid="{00000000-0005-0000-0000-00001D000000}"/>
    <cellStyle name="_01 DVHC(OK)_12 (2)_Xl0000167" xfId="33" xr:uid="{00000000-0005-0000-0000-00001E000000}"/>
    <cellStyle name="_01 DVHC(OK)_12 Giao duc, Y Te va Muc songnam2011" xfId="34" xr:uid="{00000000-0005-0000-0000-00001F000000}"/>
    <cellStyle name="_01 DVHC(OK)_13 Van tai 2012" xfId="35" xr:uid="{00000000-0005-0000-0000-000020000000}"/>
    <cellStyle name="_01 DVHC(OK)_Giaoduc2013(ok)" xfId="36" xr:uid="{00000000-0005-0000-0000-000021000000}"/>
    <cellStyle name="_01 DVHC(OK)_Maket NGTT2012 LN,TS (7-1-2013)" xfId="37" xr:uid="{00000000-0005-0000-0000-000022000000}"/>
    <cellStyle name="_01 DVHC(OK)_Maket NGTT2012 LN,TS (7-1-2013)_Nongnghiep" xfId="38" xr:uid="{00000000-0005-0000-0000-000023000000}"/>
    <cellStyle name="_01 DVHC(OK)_Ngiam_lamnghiep_2011_v2(1)(1)" xfId="39" xr:uid="{00000000-0005-0000-0000-000024000000}"/>
    <cellStyle name="_01 DVHC(OK)_Ngiam_lamnghiep_2011_v2(1)(1)_Nongnghiep" xfId="40" xr:uid="{00000000-0005-0000-0000-000025000000}"/>
    <cellStyle name="_01 DVHC(OK)_NGTT LN,TS 2012 (Chuan)" xfId="41" xr:uid="{00000000-0005-0000-0000-000026000000}"/>
    <cellStyle name="_01 DVHC(OK)_Nien giam TT Vu Nong nghiep 2012(solieu)-gui Vu TH 29-3-2013" xfId="42" xr:uid="{00000000-0005-0000-0000-000027000000}"/>
    <cellStyle name="_01 DVHC(OK)_Nongnghiep" xfId="43" xr:uid="{00000000-0005-0000-0000-000028000000}"/>
    <cellStyle name="_01 DVHC(OK)_Nongnghiep NGDD 2012_cap nhat den 24-5-2013(1)" xfId="44" xr:uid="{00000000-0005-0000-0000-000029000000}"/>
    <cellStyle name="_01 DVHC(OK)_Nongnghiep_Nongnghiep NGDD 2012_cap nhat den 24-5-2013(1)" xfId="45" xr:uid="{00000000-0005-0000-0000-00002A000000}"/>
    <cellStyle name="_01 DVHC(OK)_Xl0000147" xfId="46" xr:uid="{00000000-0005-0000-0000-00002B000000}"/>
    <cellStyle name="_01 DVHC(OK)_Xl0000167" xfId="47" xr:uid="{00000000-0005-0000-0000-00002C000000}"/>
    <cellStyle name="_01 DVHC(OK)_XNK" xfId="48" xr:uid="{00000000-0005-0000-0000-00002D000000}"/>
    <cellStyle name="_01 DVHC_01 Don vi HC" xfId="49" xr:uid="{00000000-0005-0000-0000-00002E000000}"/>
    <cellStyle name="_01 DVHC_02 Danso_Laodong 2012(chuan) CO SO" xfId="50" xr:uid="{00000000-0005-0000-0000-00002F000000}"/>
    <cellStyle name="_01 DVHC_04 Doanh nghiep va CSKDCT 2012" xfId="51" xr:uid="{00000000-0005-0000-0000-000030000000}"/>
    <cellStyle name="_01 DVHC_08 Thuong mai Tong muc - Diep" xfId="52" xr:uid="{00000000-0005-0000-0000-000031000000}"/>
    <cellStyle name="_01 DVHC_09 Thuong mai va Du lich" xfId="53" xr:uid="{00000000-0005-0000-0000-000032000000}"/>
    <cellStyle name="_01 DVHC_09 Thuong mai va Du lich_01 Don vi HC" xfId="54" xr:uid="{00000000-0005-0000-0000-000033000000}"/>
    <cellStyle name="_01 DVHC_09 Thuong mai va Du lich_NGDD 2013 Thu chi NSNN " xfId="55" xr:uid="{00000000-0005-0000-0000-000034000000}"/>
    <cellStyle name="_01 DVHC_Xl0000167" xfId="56" xr:uid="{00000000-0005-0000-0000-000035000000}"/>
    <cellStyle name="_01.NGTT2009-DVHC" xfId="57" xr:uid="{00000000-0005-0000-0000-000036000000}"/>
    <cellStyle name="_02 dan so (OK)" xfId="58" xr:uid="{00000000-0005-0000-0000-000037000000}"/>
    <cellStyle name="_02.NGTT2009-DSLD" xfId="59" xr:uid="{00000000-0005-0000-0000-000038000000}"/>
    <cellStyle name="_02.NGTT2009-DSLDok" xfId="60" xr:uid="{00000000-0005-0000-0000-000039000000}"/>
    <cellStyle name="_03 Dautu 2010" xfId="61" xr:uid="{00000000-0005-0000-0000-00003A000000}"/>
    <cellStyle name="_03.NGTT2009-TKQG" xfId="62" xr:uid="{00000000-0005-0000-0000-00003B000000}"/>
    <cellStyle name="_05 Thuong mai" xfId="63" xr:uid="{00000000-0005-0000-0000-00003C000000}"/>
    <cellStyle name="_05 Thuong mai_01 Don vi HC" xfId="64" xr:uid="{00000000-0005-0000-0000-00003D000000}"/>
    <cellStyle name="_05 Thuong mai_02 Danso_Laodong 2012(chuan) CO SO" xfId="65" xr:uid="{00000000-0005-0000-0000-00003E000000}"/>
    <cellStyle name="_05 Thuong mai_04 Doanh nghiep va CSKDCT 2012" xfId="66" xr:uid="{00000000-0005-0000-0000-00003F000000}"/>
    <cellStyle name="_05 Thuong mai_NGDD 2013 Thu chi NSNN " xfId="67" xr:uid="{00000000-0005-0000-0000-000040000000}"/>
    <cellStyle name="_05 Thuong mai_Nien giam KT_TV 2010" xfId="68" xr:uid="{00000000-0005-0000-0000-000041000000}"/>
    <cellStyle name="_05 Thuong mai_Xl0000167" xfId="69" xr:uid="{00000000-0005-0000-0000-000042000000}"/>
    <cellStyle name="_06 Van tai" xfId="70" xr:uid="{00000000-0005-0000-0000-000043000000}"/>
    <cellStyle name="_06 Van tai_01 Don vi HC" xfId="71" xr:uid="{00000000-0005-0000-0000-000044000000}"/>
    <cellStyle name="_06 Van tai_02 Danso_Laodong 2012(chuan) CO SO" xfId="72" xr:uid="{00000000-0005-0000-0000-000045000000}"/>
    <cellStyle name="_06 Van tai_04 Doanh nghiep va CSKDCT 2012" xfId="73" xr:uid="{00000000-0005-0000-0000-000046000000}"/>
    <cellStyle name="_06 Van tai_NGDD 2013 Thu chi NSNN " xfId="74" xr:uid="{00000000-0005-0000-0000-000047000000}"/>
    <cellStyle name="_06 Van tai_Nien giam KT_TV 2010" xfId="75" xr:uid="{00000000-0005-0000-0000-000048000000}"/>
    <cellStyle name="_06 Van tai_Xl0000167" xfId="76" xr:uid="{00000000-0005-0000-0000-000049000000}"/>
    <cellStyle name="_07 Buu dien" xfId="77" xr:uid="{00000000-0005-0000-0000-00004A000000}"/>
    <cellStyle name="_07 Buu dien_01 Don vi HC" xfId="78" xr:uid="{00000000-0005-0000-0000-00004B000000}"/>
    <cellStyle name="_07 Buu dien_02 Danso_Laodong 2012(chuan) CO SO" xfId="79" xr:uid="{00000000-0005-0000-0000-00004C000000}"/>
    <cellStyle name="_07 Buu dien_04 Doanh nghiep va CSKDCT 2012" xfId="80" xr:uid="{00000000-0005-0000-0000-00004D000000}"/>
    <cellStyle name="_07 Buu dien_NGDD 2013 Thu chi NSNN " xfId="81" xr:uid="{00000000-0005-0000-0000-00004E000000}"/>
    <cellStyle name="_07 Buu dien_Nien giam KT_TV 2010" xfId="82" xr:uid="{00000000-0005-0000-0000-00004F000000}"/>
    <cellStyle name="_07 Buu dien_Xl0000167" xfId="83" xr:uid="{00000000-0005-0000-0000-000050000000}"/>
    <cellStyle name="_07. NGTT2009-NN" xfId="84" xr:uid="{00000000-0005-0000-0000-000051000000}"/>
    <cellStyle name="_07. NGTT2009-NN 10" xfId="85" xr:uid="{00000000-0005-0000-0000-000052000000}"/>
    <cellStyle name="_07. NGTT2009-NN 11" xfId="86" xr:uid="{00000000-0005-0000-0000-000053000000}"/>
    <cellStyle name="_07. NGTT2009-NN 12" xfId="87" xr:uid="{00000000-0005-0000-0000-000054000000}"/>
    <cellStyle name="_07. NGTT2009-NN 13" xfId="88" xr:uid="{00000000-0005-0000-0000-000055000000}"/>
    <cellStyle name="_07. NGTT2009-NN 14" xfId="89" xr:uid="{00000000-0005-0000-0000-000056000000}"/>
    <cellStyle name="_07. NGTT2009-NN 15" xfId="90" xr:uid="{00000000-0005-0000-0000-000057000000}"/>
    <cellStyle name="_07. NGTT2009-NN 16" xfId="91" xr:uid="{00000000-0005-0000-0000-000058000000}"/>
    <cellStyle name="_07. NGTT2009-NN 17" xfId="92" xr:uid="{00000000-0005-0000-0000-000059000000}"/>
    <cellStyle name="_07. NGTT2009-NN 18" xfId="93" xr:uid="{00000000-0005-0000-0000-00005A000000}"/>
    <cellStyle name="_07. NGTT2009-NN 19" xfId="94" xr:uid="{00000000-0005-0000-0000-00005B000000}"/>
    <cellStyle name="_07. NGTT2009-NN 2" xfId="95" xr:uid="{00000000-0005-0000-0000-00005C000000}"/>
    <cellStyle name="_07. NGTT2009-NN 3" xfId="96" xr:uid="{00000000-0005-0000-0000-00005D000000}"/>
    <cellStyle name="_07. NGTT2009-NN 4" xfId="97" xr:uid="{00000000-0005-0000-0000-00005E000000}"/>
    <cellStyle name="_07. NGTT2009-NN 5" xfId="98" xr:uid="{00000000-0005-0000-0000-00005F000000}"/>
    <cellStyle name="_07. NGTT2009-NN 6" xfId="99" xr:uid="{00000000-0005-0000-0000-000060000000}"/>
    <cellStyle name="_07. NGTT2009-NN 7" xfId="100" xr:uid="{00000000-0005-0000-0000-000061000000}"/>
    <cellStyle name="_07. NGTT2009-NN 8" xfId="101" xr:uid="{00000000-0005-0000-0000-000062000000}"/>
    <cellStyle name="_07. NGTT2009-NN 9" xfId="102" xr:uid="{00000000-0005-0000-0000-000063000000}"/>
    <cellStyle name="_07. NGTT2009-NN_01 Don vi HC" xfId="103" xr:uid="{00000000-0005-0000-0000-000064000000}"/>
    <cellStyle name="_07. NGTT2009-NN_01 DVHC-DSLD 2010" xfId="104" xr:uid="{00000000-0005-0000-0000-000065000000}"/>
    <cellStyle name="_07. NGTT2009-NN_01 DVHC-DSLD 2010_01 Don vi HC" xfId="105" xr:uid="{00000000-0005-0000-0000-000066000000}"/>
    <cellStyle name="_07. NGTT2009-NN_01 DVHC-DSLD 2010_02 Danso_Laodong 2012(chuan) CO SO" xfId="106" xr:uid="{00000000-0005-0000-0000-000067000000}"/>
    <cellStyle name="_07. NGTT2009-NN_01 DVHC-DSLD 2010_04 Doanh nghiep va CSKDCT 2012" xfId="107" xr:uid="{00000000-0005-0000-0000-000068000000}"/>
    <cellStyle name="_07. NGTT2009-NN_01 DVHC-DSLD 2010_08 Thuong mai Tong muc - Diep" xfId="108" xr:uid="{00000000-0005-0000-0000-000069000000}"/>
    <cellStyle name="_07. NGTT2009-NN_01 DVHC-DSLD 2010_Bo sung 04 bieu Cong nghiep" xfId="109" xr:uid="{00000000-0005-0000-0000-00006A000000}"/>
    <cellStyle name="_07. NGTT2009-NN_01 DVHC-DSLD 2010_Mau" xfId="110" xr:uid="{00000000-0005-0000-0000-00006B000000}"/>
    <cellStyle name="_07. NGTT2009-NN_01 DVHC-DSLD 2010_NGDD 2013 Thu chi NSNN " xfId="111" xr:uid="{00000000-0005-0000-0000-00006C000000}"/>
    <cellStyle name="_07. NGTT2009-NN_01 DVHC-DSLD 2010_Nien giam KT_TV 2010" xfId="112" xr:uid="{00000000-0005-0000-0000-00006D000000}"/>
    <cellStyle name="_07. NGTT2009-NN_01 DVHC-DSLD 2010_nien giam tom tat 2010 (thuy)" xfId="113" xr:uid="{00000000-0005-0000-0000-00006E000000}"/>
    <cellStyle name="_07. NGTT2009-NN_01 DVHC-DSLD 2010_nien giam tom tat 2010 (thuy)_01 Don vi HC" xfId="114" xr:uid="{00000000-0005-0000-0000-00006F000000}"/>
    <cellStyle name="_07. NGTT2009-NN_01 DVHC-DSLD 2010_nien giam tom tat 2010 (thuy)_02 Danso_Laodong 2012(chuan) CO SO" xfId="115" xr:uid="{00000000-0005-0000-0000-000070000000}"/>
    <cellStyle name="_07. NGTT2009-NN_01 DVHC-DSLD 2010_nien giam tom tat 2010 (thuy)_04 Doanh nghiep va CSKDCT 2012" xfId="116" xr:uid="{00000000-0005-0000-0000-000071000000}"/>
    <cellStyle name="_07. NGTT2009-NN_01 DVHC-DSLD 2010_nien giam tom tat 2010 (thuy)_08 Thuong mai Tong muc - Diep" xfId="117" xr:uid="{00000000-0005-0000-0000-000072000000}"/>
    <cellStyle name="_07. NGTT2009-NN_01 DVHC-DSLD 2010_nien giam tom tat 2010 (thuy)_09 Thuong mai va Du lich" xfId="118" xr:uid="{00000000-0005-0000-0000-000073000000}"/>
    <cellStyle name="_07. NGTT2009-NN_01 DVHC-DSLD 2010_nien giam tom tat 2010 (thuy)_09 Thuong mai va Du lich_01 Don vi HC" xfId="119" xr:uid="{00000000-0005-0000-0000-000074000000}"/>
    <cellStyle name="_07. NGTT2009-NN_01 DVHC-DSLD 2010_nien giam tom tat 2010 (thuy)_09 Thuong mai va Du lich_NGDD 2013 Thu chi NSNN " xfId="120" xr:uid="{00000000-0005-0000-0000-000075000000}"/>
    <cellStyle name="_07. NGTT2009-NN_01 DVHC-DSLD 2010_nien giam tom tat 2010 (thuy)_Xl0000167" xfId="121" xr:uid="{00000000-0005-0000-0000-000076000000}"/>
    <cellStyle name="_07. NGTT2009-NN_01 DVHC-DSLD 2010_Tong hop NGTT" xfId="122" xr:uid="{00000000-0005-0000-0000-000077000000}"/>
    <cellStyle name="_07. NGTT2009-NN_01 DVHC-DSLD 2010_Tong hop NGTT_09 Thuong mai va Du lich" xfId="123" xr:uid="{00000000-0005-0000-0000-000078000000}"/>
    <cellStyle name="_07. NGTT2009-NN_01 DVHC-DSLD 2010_Tong hop NGTT_09 Thuong mai va Du lich_01 Don vi HC" xfId="124" xr:uid="{00000000-0005-0000-0000-000079000000}"/>
    <cellStyle name="_07. NGTT2009-NN_01 DVHC-DSLD 2010_Tong hop NGTT_09 Thuong mai va Du lich_NGDD 2013 Thu chi NSNN " xfId="125" xr:uid="{00000000-0005-0000-0000-00007A000000}"/>
    <cellStyle name="_07. NGTT2009-NN_01 DVHC-DSLD 2010_Xl0000167" xfId="126" xr:uid="{00000000-0005-0000-0000-00007B000000}"/>
    <cellStyle name="_07. NGTT2009-NN_02  Dan so lao dong(OK)" xfId="127" xr:uid="{00000000-0005-0000-0000-00007C000000}"/>
    <cellStyle name="_07. NGTT2009-NN_02 Danso_Laodong 2012(chuan) CO SO" xfId="128" xr:uid="{00000000-0005-0000-0000-00007D000000}"/>
    <cellStyle name="_07. NGTT2009-NN_03 Dautu 2010" xfId="129" xr:uid="{00000000-0005-0000-0000-00007E000000}"/>
    <cellStyle name="_07. NGTT2009-NN_03 Dautu 2010_01 Don vi HC" xfId="130" xr:uid="{00000000-0005-0000-0000-00007F000000}"/>
    <cellStyle name="_07. NGTT2009-NN_03 Dautu 2010_02 Danso_Laodong 2012(chuan) CO SO" xfId="131" xr:uid="{00000000-0005-0000-0000-000080000000}"/>
    <cellStyle name="_07. NGTT2009-NN_03 Dautu 2010_04 Doanh nghiep va CSKDCT 2012" xfId="132" xr:uid="{00000000-0005-0000-0000-000081000000}"/>
    <cellStyle name="_07. NGTT2009-NN_03 Dautu 2010_08 Thuong mai Tong muc - Diep" xfId="133" xr:uid="{00000000-0005-0000-0000-000082000000}"/>
    <cellStyle name="_07. NGTT2009-NN_03 Dautu 2010_09 Thuong mai va Du lich" xfId="134" xr:uid="{00000000-0005-0000-0000-000083000000}"/>
    <cellStyle name="_07. NGTT2009-NN_03 Dautu 2010_09 Thuong mai va Du lich_01 Don vi HC" xfId="135" xr:uid="{00000000-0005-0000-0000-000084000000}"/>
    <cellStyle name="_07. NGTT2009-NN_03 Dautu 2010_09 Thuong mai va Du lich_NGDD 2013 Thu chi NSNN " xfId="136" xr:uid="{00000000-0005-0000-0000-000085000000}"/>
    <cellStyle name="_07. NGTT2009-NN_03 Dautu 2010_Xl0000167" xfId="137" xr:uid="{00000000-0005-0000-0000-000086000000}"/>
    <cellStyle name="_07. NGTT2009-NN_03 TKQG" xfId="138" xr:uid="{00000000-0005-0000-0000-000087000000}"/>
    <cellStyle name="_07. NGTT2009-NN_03 TKQG_02  Dan so lao dong(OK)" xfId="139" xr:uid="{00000000-0005-0000-0000-000088000000}"/>
    <cellStyle name="_07. NGTT2009-NN_03 TKQG_Xl0000167" xfId="140" xr:uid="{00000000-0005-0000-0000-000089000000}"/>
    <cellStyle name="_07. NGTT2009-NN_04 Doanh nghiep va CSKDCT 2012" xfId="141" xr:uid="{00000000-0005-0000-0000-00008A000000}"/>
    <cellStyle name="_07. NGTT2009-NN_05 Doanh nghiep va Ca the_2011 (Ok)" xfId="142" xr:uid="{00000000-0005-0000-0000-00008B000000}"/>
    <cellStyle name="_07. NGTT2009-NN_05 Thu chi NSNN" xfId="143" xr:uid="{00000000-0005-0000-0000-00008C000000}"/>
    <cellStyle name="_07. NGTT2009-NN_05 Thuong mai" xfId="144" xr:uid="{00000000-0005-0000-0000-00008D000000}"/>
    <cellStyle name="_07. NGTT2009-NN_05 Thuong mai_01 Don vi HC" xfId="145" xr:uid="{00000000-0005-0000-0000-00008E000000}"/>
    <cellStyle name="_07. NGTT2009-NN_05 Thuong mai_02 Danso_Laodong 2012(chuan) CO SO" xfId="146" xr:uid="{00000000-0005-0000-0000-00008F000000}"/>
    <cellStyle name="_07. NGTT2009-NN_05 Thuong mai_04 Doanh nghiep va CSKDCT 2012" xfId="147" xr:uid="{00000000-0005-0000-0000-000090000000}"/>
    <cellStyle name="_07. NGTT2009-NN_05 Thuong mai_NGDD 2013 Thu chi NSNN " xfId="148" xr:uid="{00000000-0005-0000-0000-000091000000}"/>
    <cellStyle name="_07. NGTT2009-NN_05 Thuong mai_Nien giam KT_TV 2010" xfId="149" xr:uid="{00000000-0005-0000-0000-000092000000}"/>
    <cellStyle name="_07. NGTT2009-NN_05 Thuong mai_Xl0000167" xfId="150" xr:uid="{00000000-0005-0000-0000-000093000000}"/>
    <cellStyle name="_07. NGTT2009-NN_06 Nong, lam nghiep 2010  (ok)" xfId="151" xr:uid="{00000000-0005-0000-0000-000094000000}"/>
    <cellStyle name="_07. NGTT2009-NN_06 Van tai" xfId="152" xr:uid="{00000000-0005-0000-0000-000095000000}"/>
    <cellStyle name="_07. NGTT2009-NN_06 Van tai_01 Don vi HC" xfId="153" xr:uid="{00000000-0005-0000-0000-000096000000}"/>
    <cellStyle name="_07. NGTT2009-NN_06 Van tai_02 Danso_Laodong 2012(chuan) CO SO" xfId="154" xr:uid="{00000000-0005-0000-0000-000097000000}"/>
    <cellStyle name="_07. NGTT2009-NN_06 Van tai_04 Doanh nghiep va CSKDCT 2012" xfId="155" xr:uid="{00000000-0005-0000-0000-000098000000}"/>
    <cellStyle name="_07. NGTT2009-NN_06 Van tai_NGDD 2013 Thu chi NSNN " xfId="156" xr:uid="{00000000-0005-0000-0000-000099000000}"/>
    <cellStyle name="_07. NGTT2009-NN_06 Van tai_Nien giam KT_TV 2010" xfId="157" xr:uid="{00000000-0005-0000-0000-00009A000000}"/>
    <cellStyle name="_07. NGTT2009-NN_06 Van tai_Xl0000167" xfId="158" xr:uid="{00000000-0005-0000-0000-00009B000000}"/>
    <cellStyle name="_07. NGTT2009-NN_07 Buu dien" xfId="159" xr:uid="{00000000-0005-0000-0000-00009C000000}"/>
    <cellStyle name="_07. NGTT2009-NN_07 Buu dien_01 Don vi HC" xfId="160" xr:uid="{00000000-0005-0000-0000-00009D000000}"/>
    <cellStyle name="_07. NGTT2009-NN_07 Buu dien_02 Danso_Laodong 2012(chuan) CO SO" xfId="161" xr:uid="{00000000-0005-0000-0000-00009E000000}"/>
    <cellStyle name="_07. NGTT2009-NN_07 Buu dien_04 Doanh nghiep va CSKDCT 2012" xfId="162" xr:uid="{00000000-0005-0000-0000-00009F000000}"/>
    <cellStyle name="_07. NGTT2009-NN_07 Buu dien_NGDD 2013 Thu chi NSNN " xfId="163" xr:uid="{00000000-0005-0000-0000-0000A0000000}"/>
    <cellStyle name="_07. NGTT2009-NN_07 Buu dien_Nien giam KT_TV 2010" xfId="164" xr:uid="{00000000-0005-0000-0000-0000A1000000}"/>
    <cellStyle name="_07. NGTT2009-NN_07 Buu dien_Xl0000167" xfId="165" xr:uid="{00000000-0005-0000-0000-0000A2000000}"/>
    <cellStyle name="_07. NGTT2009-NN_07 NGTT CN 2012" xfId="166" xr:uid="{00000000-0005-0000-0000-0000A3000000}"/>
    <cellStyle name="_07. NGTT2009-NN_08 Thuong mai Tong muc - Diep" xfId="167" xr:uid="{00000000-0005-0000-0000-0000A4000000}"/>
    <cellStyle name="_07. NGTT2009-NN_08 Thuong mai va Du lich (Ok)" xfId="168" xr:uid="{00000000-0005-0000-0000-0000A5000000}"/>
    <cellStyle name="_07. NGTT2009-NN_08 Van tai" xfId="169" xr:uid="{00000000-0005-0000-0000-0000A6000000}"/>
    <cellStyle name="_07. NGTT2009-NN_08 Van tai_01 Don vi HC" xfId="170" xr:uid="{00000000-0005-0000-0000-0000A7000000}"/>
    <cellStyle name="_07. NGTT2009-NN_08 Van tai_02 Danso_Laodong 2012(chuan) CO SO" xfId="171" xr:uid="{00000000-0005-0000-0000-0000A8000000}"/>
    <cellStyle name="_07. NGTT2009-NN_08 Van tai_04 Doanh nghiep va CSKDCT 2012" xfId="172" xr:uid="{00000000-0005-0000-0000-0000A9000000}"/>
    <cellStyle name="_07. NGTT2009-NN_08 Van tai_NGDD 2013 Thu chi NSNN " xfId="173" xr:uid="{00000000-0005-0000-0000-0000AA000000}"/>
    <cellStyle name="_07. NGTT2009-NN_08 Van tai_Nien giam KT_TV 2010" xfId="174" xr:uid="{00000000-0005-0000-0000-0000AB000000}"/>
    <cellStyle name="_07. NGTT2009-NN_08 Van tai_Xl0000167" xfId="175" xr:uid="{00000000-0005-0000-0000-0000AC000000}"/>
    <cellStyle name="_07. NGTT2009-NN_08 Yte-van hoa" xfId="176" xr:uid="{00000000-0005-0000-0000-0000AD000000}"/>
    <cellStyle name="_07. NGTT2009-NN_08 Yte-van hoa_01 Don vi HC" xfId="177" xr:uid="{00000000-0005-0000-0000-0000AE000000}"/>
    <cellStyle name="_07. NGTT2009-NN_08 Yte-van hoa_02 Danso_Laodong 2012(chuan) CO SO" xfId="178" xr:uid="{00000000-0005-0000-0000-0000AF000000}"/>
    <cellStyle name="_07. NGTT2009-NN_08 Yte-van hoa_04 Doanh nghiep va CSKDCT 2012" xfId="179" xr:uid="{00000000-0005-0000-0000-0000B0000000}"/>
    <cellStyle name="_07. NGTT2009-NN_08 Yte-van hoa_NGDD 2013 Thu chi NSNN " xfId="180" xr:uid="{00000000-0005-0000-0000-0000B1000000}"/>
    <cellStyle name="_07. NGTT2009-NN_08 Yte-van hoa_Nien giam KT_TV 2010" xfId="181" xr:uid="{00000000-0005-0000-0000-0000B2000000}"/>
    <cellStyle name="_07. NGTT2009-NN_08 Yte-van hoa_Xl0000167" xfId="182" xr:uid="{00000000-0005-0000-0000-0000B3000000}"/>
    <cellStyle name="_07. NGTT2009-NN_09 Chi so gia 2011- VuTKG-1 (Ok)" xfId="183" xr:uid="{00000000-0005-0000-0000-0000B4000000}"/>
    <cellStyle name="_07. NGTT2009-NN_09 Du lich" xfId="184" xr:uid="{00000000-0005-0000-0000-0000B5000000}"/>
    <cellStyle name="_07. NGTT2009-NN_09 Thuong mai va Du lich" xfId="185" xr:uid="{00000000-0005-0000-0000-0000B6000000}"/>
    <cellStyle name="_07. NGTT2009-NN_09 Thuong mai va Du lich_01 Don vi HC" xfId="186" xr:uid="{00000000-0005-0000-0000-0000B7000000}"/>
    <cellStyle name="_07. NGTT2009-NN_09 Thuong mai va Du lich_NGDD 2013 Thu chi NSNN " xfId="187" xr:uid="{00000000-0005-0000-0000-0000B8000000}"/>
    <cellStyle name="_07. NGTT2009-NN_10 Market VH, YT, GD, NGTT 2011 " xfId="188" xr:uid="{00000000-0005-0000-0000-0000B9000000}"/>
    <cellStyle name="_07. NGTT2009-NN_10 Market VH, YT, GD, NGTT 2011 _02  Dan so lao dong(OK)" xfId="189" xr:uid="{00000000-0005-0000-0000-0000BA000000}"/>
    <cellStyle name="_07. NGTT2009-NN_10 Market VH, YT, GD, NGTT 2011 _03 TKQG va Thu chi NSNN 2012" xfId="190" xr:uid="{00000000-0005-0000-0000-0000BB000000}"/>
    <cellStyle name="_07. NGTT2009-NN_10 Market VH, YT, GD, NGTT 2011 _04 Doanh nghiep va CSKDCT 2012" xfId="191" xr:uid="{00000000-0005-0000-0000-0000BC000000}"/>
    <cellStyle name="_07. NGTT2009-NN_10 Market VH, YT, GD, NGTT 2011 _05 Doanh nghiep va Ca the_2011 (Ok)" xfId="192" xr:uid="{00000000-0005-0000-0000-0000BD000000}"/>
    <cellStyle name="_07. NGTT2009-NN_10 Market VH, YT, GD, NGTT 2011 _07 NGTT CN 2012" xfId="193" xr:uid="{00000000-0005-0000-0000-0000BE000000}"/>
    <cellStyle name="_07. NGTT2009-NN_10 Market VH, YT, GD, NGTT 2011 _08 Thuong mai Tong muc - Diep" xfId="194" xr:uid="{00000000-0005-0000-0000-0000BF000000}"/>
    <cellStyle name="_07. NGTT2009-NN_10 Market VH, YT, GD, NGTT 2011 _08 Thuong mai va Du lich (Ok)" xfId="195" xr:uid="{00000000-0005-0000-0000-0000C0000000}"/>
    <cellStyle name="_07. NGTT2009-NN_10 Market VH, YT, GD, NGTT 2011 _09 Chi so gia 2011- VuTKG-1 (Ok)" xfId="196" xr:uid="{00000000-0005-0000-0000-0000C1000000}"/>
    <cellStyle name="_07. NGTT2009-NN_10 Market VH, YT, GD, NGTT 2011 _09 Du lich" xfId="197" xr:uid="{00000000-0005-0000-0000-0000C2000000}"/>
    <cellStyle name="_07. NGTT2009-NN_10 Market VH, YT, GD, NGTT 2011 _10 Van tai va BCVT (da sua ok)" xfId="198" xr:uid="{00000000-0005-0000-0000-0000C3000000}"/>
    <cellStyle name="_07. NGTT2009-NN_10 Market VH, YT, GD, NGTT 2011 _11 (3)" xfId="199" xr:uid="{00000000-0005-0000-0000-0000C4000000}"/>
    <cellStyle name="_07. NGTT2009-NN_10 Market VH, YT, GD, NGTT 2011 _11 (3)_04 Doanh nghiep va CSKDCT 2012" xfId="200" xr:uid="{00000000-0005-0000-0000-0000C5000000}"/>
    <cellStyle name="_07. NGTT2009-NN_10 Market VH, YT, GD, NGTT 2011 _11 (3)_Xl0000167" xfId="201" xr:uid="{00000000-0005-0000-0000-0000C6000000}"/>
    <cellStyle name="_07. NGTT2009-NN_10 Market VH, YT, GD, NGTT 2011 _12 (2)" xfId="202" xr:uid="{00000000-0005-0000-0000-0000C7000000}"/>
    <cellStyle name="_07. NGTT2009-NN_10 Market VH, YT, GD, NGTT 2011 _12 (2)_04 Doanh nghiep va CSKDCT 2012" xfId="203" xr:uid="{00000000-0005-0000-0000-0000C8000000}"/>
    <cellStyle name="_07. NGTT2009-NN_10 Market VH, YT, GD, NGTT 2011 _12 (2)_Xl0000167" xfId="204" xr:uid="{00000000-0005-0000-0000-0000C9000000}"/>
    <cellStyle name="_07. NGTT2009-NN_10 Market VH, YT, GD, NGTT 2011 _12 Giao duc, Y Te va Muc songnam2011" xfId="205" xr:uid="{00000000-0005-0000-0000-0000CA000000}"/>
    <cellStyle name="_07. NGTT2009-NN_10 Market VH, YT, GD, NGTT 2011 _13 Van tai 2012" xfId="206" xr:uid="{00000000-0005-0000-0000-0000CB000000}"/>
    <cellStyle name="_07. NGTT2009-NN_10 Market VH, YT, GD, NGTT 2011 _Giaoduc2013(ok)" xfId="207" xr:uid="{00000000-0005-0000-0000-0000CC000000}"/>
    <cellStyle name="_07. NGTT2009-NN_10 Market VH, YT, GD, NGTT 2011 _Maket NGTT2012 LN,TS (7-1-2013)" xfId="208" xr:uid="{00000000-0005-0000-0000-0000CD000000}"/>
    <cellStyle name="_07. NGTT2009-NN_10 Market VH, YT, GD, NGTT 2011 _Maket NGTT2012 LN,TS (7-1-2013)_Nongnghiep" xfId="209" xr:uid="{00000000-0005-0000-0000-0000CE000000}"/>
    <cellStyle name="_07. NGTT2009-NN_10 Market VH, YT, GD, NGTT 2011 _Ngiam_lamnghiep_2011_v2(1)(1)" xfId="210" xr:uid="{00000000-0005-0000-0000-0000CF000000}"/>
    <cellStyle name="_07. NGTT2009-NN_10 Market VH, YT, GD, NGTT 2011 _Ngiam_lamnghiep_2011_v2(1)(1)_Nongnghiep" xfId="211" xr:uid="{00000000-0005-0000-0000-0000D0000000}"/>
    <cellStyle name="_07. NGTT2009-NN_10 Market VH, YT, GD, NGTT 2011 _NGTT LN,TS 2012 (Chuan)" xfId="212" xr:uid="{00000000-0005-0000-0000-0000D1000000}"/>
    <cellStyle name="_07. NGTT2009-NN_10 Market VH, YT, GD, NGTT 2011 _Nien giam TT Vu Nong nghiep 2012(solieu)-gui Vu TH 29-3-2013" xfId="213" xr:uid="{00000000-0005-0000-0000-0000D2000000}"/>
    <cellStyle name="_07. NGTT2009-NN_10 Market VH, YT, GD, NGTT 2011 _Nongnghiep" xfId="214" xr:uid="{00000000-0005-0000-0000-0000D3000000}"/>
    <cellStyle name="_07. NGTT2009-NN_10 Market VH, YT, GD, NGTT 2011 _Nongnghiep NGDD 2012_cap nhat den 24-5-2013(1)" xfId="215" xr:uid="{00000000-0005-0000-0000-0000D4000000}"/>
    <cellStyle name="_07. NGTT2009-NN_10 Market VH, YT, GD, NGTT 2011 _Nongnghiep_Nongnghiep NGDD 2012_cap nhat den 24-5-2013(1)" xfId="216" xr:uid="{00000000-0005-0000-0000-0000D5000000}"/>
    <cellStyle name="_07. NGTT2009-NN_10 Market VH, YT, GD, NGTT 2011 _So lieu quoc te TH" xfId="217" xr:uid="{00000000-0005-0000-0000-0000D6000000}"/>
    <cellStyle name="_07. NGTT2009-NN_10 Market VH, YT, GD, NGTT 2011 _Xl0000147" xfId="218" xr:uid="{00000000-0005-0000-0000-0000D7000000}"/>
    <cellStyle name="_07. NGTT2009-NN_10 Market VH, YT, GD, NGTT 2011 _Xl0000167" xfId="219" xr:uid="{00000000-0005-0000-0000-0000D8000000}"/>
    <cellStyle name="_07. NGTT2009-NN_10 Market VH, YT, GD, NGTT 2011 _XNK" xfId="220" xr:uid="{00000000-0005-0000-0000-0000D9000000}"/>
    <cellStyle name="_07. NGTT2009-NN_10 Van tai va BCVT (da sua ok)" xfId="221" xr:uid="{00000000-0005-0000-0000-0000DA000000}"/>
    <cellStyle name="_07. NGTT2009-NN_10 VH, YT, GD, NGTT 2010 - (OK)" xfId="222" xr:uid="{00000000-0005-0000-0000-0000DB000000}"/>
    <cellStyle name="_07. NGTT2009-NN_10 VH, YT, GD, NGTT 2010 - (OK)_Bo sung 04 bieu Cong nghiep" xfId="223" xr:uid="{00000000-0005-0000-0000-0000DC000000}"/>
    <cellStyle name="_07. NGTT2009-NN_11 (3)" xfId="224" xr:uid="{00000000-0005-0000-0000-0000DD000000}"/>
    <cellStyle name="_07. NGTT2009-NN_11 (3)_04 Doanh nghiep va CSKDCT 2012" xfId="225" xr:uid="{00000000-0005-0000-0000-0000DE000000}"/>
    <cellStyle name="_07. NGTT2009-NN_11 (3)_Xl0000167" xfId="226" xr:uid="{00000000-0005-0000-0000-0000DF000000}"/>
    <cellStyle name="_07. NGTT2009-NN_11 So lieu quoc te 2010-final" xfId="227" xr:uid="{00000000-0005-0000-0000-0000E0000000}"/>
    <cellStyle name="_07. NGTT2009-NN_12 (2)" xfId="228" xr:uid="{00000000-0005-0000-0000-0000E1000000}"/>
    <cellStyle name="_07. NGTT2009-NN_12 (2)_04 Doanh nghiep va CSKDCT 2012" xfId="229" xr:uid="{00000000-0005-0000-0000-0000E2000000}"/>
    <cellStyle name="_07. NGTT2009-NN_12 (2)_Xl0000167" xfId="230" xr:uid="{00000000-0005-0000-0000-0000E3000000}"/>
    <cellStyle name="_07. NGTT2009-NN_12 Chi so gia 2012(chuan) co so" xfId="231" xr:uid="{00000000-0005-0000-0000-0000E4000000}"/>
    <cellStyle name="_07. NGTT2009-NN_12 Giao duc, Y Te va Muc songnam2011" xfId="232" xr:uid="{00000000-0005-0000-0000-0000E5000000}"/>
    <cellStyle name="_07. NGTT2009-NN_13 Van tai 2012" xfId="233" xr:uid="{00000000-0005-0000-0000-0000E6000000}"/>
    <cellStyle name="_07. NGTT2009-NN_Book1" xfId="234" xr:uid="{00000000-0005-0000-0000-0000E7000000}"/>
    <cellStyle name="_07. NGTT2009-NN_Book3" xfId="235" xr:uid="{00000000-0005-0000-0000-0000E8000000}"/>
    <cellStyle name="_07. NGTT2009-NN_Book3 10" xfId="236" xr:uid="{00000000-0005-0000-0000-0000E9000000}"/>
    <cellStyle name="_07. NGTT2009-NN_Book3 11" xfId="237" xr:uid="{00000000-0005-0000-0000-0000EA000000}"/>
    <cellStyle name="_07. NGTT2009-NN_Book3 12" xfId="238" xr:uid="{00000000-0005-0000-0000-0000EB000000}"/>
    <cellStyle name="_07. NGTT2009-NN_Book3 13" xfId="239" xr:uid="{00000000-0005-0000-0000-0000EC000000}"/>
    <cellStyle name="_07. NGTT2009-NN_Book3 14" xfId="240" xr:uid="{00000000-0005-0000-0000-0000ED000000}"/>
    <cellStyle name="_07. NGTT2009-NN_Book3 15" xfId="241" xr:uid="{00000000-0005-0000-0000-0000EE000000}"/>
    <cellStyle name="_07. NGTT2009-NN_Book3 16" xfId="242" xr:uid="{00000000-0005-0000-0000-0000EF000000}"/>
    <cellStyle name="_07. NGTT2009-NN_Book3 17" xfId="243" xr:uid="{00000000-0005-0000-0000-0000F0000000}"/>
    <cellStyle name="_07. NGTT2009-NN_Book3 18" xfId="244" xr:uid="{00000000-0005-0000-0000-0000F1000000}"/>
    <cellStyle name="_07. NGTT2009-NN_Book3 19" xfId="245" xr:uid="{00000000-0005-0000-0000-0000F2000000}"/>
    <cellStyle name="_07. NGTT2009-NN_Book3 2" xfId="246" xr:uid="{00000000-0005-0000-0000-0000F3000000}"/>
    <cellStyle name="_07. NGTT2009-NN_Book3 3" xfId="247" xr:uid="{00000000-0005-0000-0000-0000F4000000}"/>
    <cellStyle name="_07. NGTT2009-NN_Book3 4" xfId="248" xr:uid="{00000000-0005-0000-0000-0000F5000000}"/>
    <cellStyle name="_07. NGTT2009-NN_Book3 5" xfId="249" xr:uid="{00000000-0005-0000-0000-0000F6000000}"/>
    <cellStyle name="_07. NGTT2009-NN_Book3 6" xfId="250" xr:uid="{00000000-0005-0000-0000-0000F7000000}"/>
    <cellStyle name="_07. NGTT2009-NN_Book3 7" xfId="251" xr:uid="{00000000-0005-0000-0000-0000F8000000}"/>
    <cellStyle name="_07. NGTT2009-NN_Book3 8" xfId="252" xr:uid="{00000000-0005-0000-0000-0000F9000000}"/>
    <cellStyle name="_07. NGTT2009-NN_Book3 9" xfId="253" xr:uid="{00000000-0005-0000-0000-0000FA000000}"/>
    <cellStyle name="_07. NGTT2009-NN_Book3_01 Don vi HC" xfId="254" xr:uid="{00000000-0005-0000-0000-0000FB000000}"/>
    <cellStyle name="_07. NGTT2009-NN_Book3_01 DVHC-DSLD 2010" xfId="255" xr:uid="{00000000-0005-0000-0000-0000FC000000}"/>
    <cellStyle name="_07. NGTT2009-NN_Book3_02  Dan so lao dong(OK)" xfId="256" xr:uid="{00000000-0005-0000-0000-0000FD000000}"/>
    <cellStyle name="_07. NGTT2009-NN_Book3_02 Danso_Laodong 2012(chuan) CO SO" xfId="257" xr:uid="{00000000-0005-0000-0000-0000FE000000}"/>
    <cellStyle name="_07. NGTT2009-NN_Book3_03 TKQG va Thu chi NSNN 2012" xfId="258" xr:uid="{00000000-0005-0000-0000-0000FF000000}"/>
    <cellStyle name="_07. NGTT2009-NN_Book3_04 Doanh nghiep va CSKDCT 2012" xfId="259" xr:uid="{00000000-0005-0000-0000-000000010000}"/>
    <cellStyle name="_07. NGTT2009-NN_Book3_05 Doanh nghiep va Ca the_2011 (Ok)" xfId="260" xr:uid="{00000000-0005-0000-0000-000001010000}"/>
    <cellStyle name="_07. NGTT2009-NN_Book3_05 NGTT DN 2010 (OK)" xfId="261" xr:uid="{00000000-0005-0000-0000-000002010000}"/>
    <cellStyle name="_07. NGTT2009-NN_Book3_05 NGTT DN 2010 (OK)_Bo sung 04 bieu Cong nghiep" xfId="262" xr:uid="{00000000-0005-0000-0000-000003010000}"/>
    <cellStyle name="_07. NGTT2009-NN_Book3_06 Nong, lam nghiep 2010  (ok)" xfId="263" xr:uid="{00000000-0005-0000-0000-000004010000}"/>
    <cellStyle name="_07. NGTT2009-NN_Book3_07 NGTT CN 2012" xfId="264" xr:uid="{00000000-0005-0000-0000-000005010000}"/>
    <cellStyle name="_07. NGTT2009-NN_Book3_08 Thuong mai Tong muc - Diep" xfId="265" xr:uid="{00000000-0005-0000-0000-000006010000}"/>
    <cellStyle name="_07. NGTT2009-NN_Book3_08 Thuong mai va Du lich (Ok)" xfId="266" xr:uid="{00000000-0005-0000-0000-000007010000}"/>
    <cellStyle name="_07. NGTT2009-NN_Book3_09 Chi so gia 2011- VuTKG-1 (Ok)" xfId="267" xr:uid="{00000000-0005-0000-0000-000008010000}"/>
    <cellStyle name="_07. NGTT2009-NN_Book3_09 Du lich" xfId="268" xr:uid="{00000000-0005-0000-0000-000009010000}"/>
    <cellStyle name="_07. NGTT2009-NN_Book3_10 Market VH, YT, GD, NGTT 2011 " xfId="269" xr:uid="{00000000-0005-0000-0000-00000A010000}"/>
    <cellStyle name="_07. NGTT2009-NN_Book3_10 Market VH, YT, GD, NGTT 2011 _02  Dan so lao dong(OK)" xfId="270" xr:uid="{00000000-0005-0000-0000-00000B010000}"/>
    <cellStyle name="_07. NGTT2009-NN_Book3_10 Market VH, YT, GD, NGTT 2011 _03 TKQG va Thu chi NSNN 2012" xfId="271" xr:uid="{00000000-0005-0000-0000-00000C010000}"/>
    <cellStyle name="_07. NGTT2009-NN_Book3_10 Market VH, YT, GD, NGTT 2011 _04 Doanh nghiep va CSKDCT 2012" xfId="272" xr:uid="{00000000-0005-0000-0000-00000D010000}"/>
    <cellStyle name="_07. NGTT2009-NN_Book3_10 Market VH, YT, GD, NGTT 2011 _05 Doanh nghiep va Ca the_2011 (Ok)" xfId="273" xr:uid="{00000000-0005-0000-0000-00000E010000}"/>
    <cellStyle name="_07. NGTT2009-NN_Book3_10 Market VH, YT, GD, NGTT 2011 _07 NGTT CN 2012" xfId="274" xr:uid="{00000000-0005-0000-0000-00000F010000}"/>
    <cellStyle name="_07. NGTT2009-NN_Book3_10 Market VH, YT, GD, NGTT 2011 _08 Thuong mai Tong muc - Diep" xfId="275" xr:uid="{00000000-0005-0000-0000-000010010000}"/>
    <cellStyle name="_07. NGTT2009-NN_Book3_10 Market VH, YT, GD, NGTT 2011 _08 Thuong mai va Du lich (Ok)" xfId="276" xr:uid="{00000000-0005-0000-0000-000011010000}"/>
    <cellStyle name="_07. NGTT2009-NN_Book3_10 Market VH, YT, GD, NGTT 2011 _09 Chi so gia 2011- VuTKG-1 (Ok)" xfId="277" xr:uid="{00000000-0005-0000-0000-000012010000}"/>
    <cellStyle name="_07. NGTT2009-NN_Book3_10 Market VH, YT, GD, NGTT 2011 _09 Du lich" xfId="278" xr:uid="{00000000-0005-0000-0000-000013010000}"/>
    <cellStyle name="_07. NGTT2009-NN_Book3_10 Market VH, YT, GD, NGTT 2011 _10 Van tai va BCVT (da sua ok)" xfId="279" xr:uid="{00000000-0005-0000-0000-000014010000}"/>
    <cellStyle name="_07. NGTT2009-NN_Book3_10 Market VH, YT, GD, NGTT 2011 _11 (3)" xfId="280" xr:uid="{00000000-0005-0000-0000-000015010000}"/>
    <cellStyle name="_07. NGTT2009-NN_Book3_10 Market VH, YT, GD, NGTT 2011 _11 (3)_04 Doanh nghiep va CSKDCT 2012" xfId="281" xr:uid="{00000000-0005-0000-0000-000016010000}"/>
    <cellStyle name="_07. NGTT2009-NN_Book3_10 Market VH, YT, GD, NGTT 2011 _11 (3)_Xl0000167" xfId="282" xr:uid="{00000000-0005-0000-0000-000017010000}"/>
    <cellStyle name="_07. NGTT2009-NN_Book3_10 Market VH, YT, GD, NGTT 2011 _12 (2)" xfId="283" xr:uid="{00000000-0005-0000-0000-000018010000}"/>
    <cellStyle name="_07. NGTT2009-NN_Book3_10 Market VH, YT, GD, NGTT 2011 _12 (2)_04 Doanh nghiep va CSKDCT 2012" xfId="284" xr:uid="{00000000-0005-0000-0000-000019010000}"/>
    <cellStyle name="_07. NGTT2009-NN_Book3_10 Market VH, YT, GD, NGTT 2011 _12 (2)_Xl0000167" xfId="285" xr:uid="{00000000-0005-0000-0000-00001A010000}"/>
    <cellStyle name="_07. NGTT2009-NN_Book3_10 Market VH, YT, GD, NGTT 2011 _12 Giao duc, Y Te va Muc songnam2011" xfId="286" xr:uid="{00000000-0005-0000-0000-00001B010000}"/>
    <cellStyle name="_07. NGTT2009-NN_Book3_10 Market VH, YT, GD, NGTT 2011 _13 Van tai 2012" xfId="287" xr:uid="{00000000-0005-0000-0000-00001C010000}"/>
    <cellStyle name="_07. NGTT2009-NN_Book3_10 Market VH, YT, GD, NGTT 2011 _Giaoduc2013(ok)" xfId="288" xr:uid="{00000000-0005-0000-0000-00001D010000}"/>
    <cellStyle name="_07. NGTT2009-NN_Book3_10 Market VH, YT, GD, NGTT 2011 _Maket NGTT2012 LN,TS (7-1-2013)" xfId="289" xr:uid="{00000000-0005-0000-0000-00001E010000}"/>
    <cellStyle name="_07. NGTT2009-NN_Book3_10 Market VH, YT, GD, NGTT 2011 _Maket NGTT2012 LN,TS (7-1-2013)_Nongnghiep" xfId="290" xr:uid="{00000000-0005-0000-0000-00001F010000}"/>
    <cellStyle name="_07. NGTT2009-NN_Book3_10 Market VH, YT, GD, NGTT 2011 _Ngiam_lamnghiep_2011_v2(1)(1)" xfId="291" xr:uid="{00000000-0005-0000-0000-000020010000}"/>
    <cellStyle name="_07. NGTT2009-NN_Book3_10 Market VH, YT, GD, NGTT 2011 _Ngiam_lamnghiep_2011_v2(1)(1)_Nongnghiep" xfId="292" xr:uid="{00000000-0005-0000-0000-000021010000}"/>
    <cellStyle name="_07. NGTT2009-NN_Book3_10 Market VH, YT, GD, NGTT 2011 _NGTT LN,TS 2012 (Chuan)" xfId="293" xr:uid="{00000000-0005-0000-0000-000022010000}"/>
    <cellStyle name="_07. NGTT2009-NN_Book3_10 Market VH, YT, GD, NGTT 2011 _Nien giam TT Vu Nong nghiep 2012(solieu)-gui Vu TH 29-3-2013" xfId="294" xr:uid="{00000000-0005-0000-0000-000023010000}"/>
    <cellStyle name="_07. NGTT2009-NN_Book3_10 Market VH, YT, GD, NGTT 2011 _Nongnghiep" xfId="295" xr:uid="{00000000-0005-0000-0000-000024010000}"/>
    <cellStyle name="_07. NGTT2009-NN_Book3_10 Market VH, YT, GD, NGTT 2011 _Nongnghiep NGDD 2012_cap nhat den 24-5-2013(1)" xfId="296" xr:uid="{00000000-0005-0000-0000-000025010000}"/>
    <cellStyle name="_07. NGTT2009-NN_Book3_10 Market VH, YT, GD, NGTT 2011 _Nongnghiep_Nongnghiep NGDD 2012_cap nhat den 24-5-2013(1)" xfId="297" xr:uid="{00000000-0005-0000-0000-000026010000}"/>
    <cellStyle name="_07. NGTT2009-NN_Book3_10 Market VH, YT, GD, NGTT 2011 _So lieu quoc te TH" xfId="298" xr:uid="{00000000-0005-0000-0000-000027010000}"/>
    <cellStyle name="_07. NGTT2009-NN_Book3_10 Market VH, YT, GD, NGTT 2011 _Xl0000147" xfId="299" xr:uid="{00000000-0005-0000-0000-000028010000}"/>
    <cellStyle name="_07. NGTT2009-NN_Book3_10 Market VH, YT, GD, NGTT 2011 _Xl0000167" xfId="300" xr:uid="{00000000-0005-0000-0000-000029010000}"/>
    <cellStyle name="_07. NGTT2009-NN_Book3_10 Market VH, YT, GD, NGTT 2011 _XNK" xfId="301" xr:uid="{00000000-0005-0000-0000-00002A010000}"/>
    <cellStyle name="_07. NGTT2009-NN_Book3_10 Van tai va BCVT (da sua ok)" xfId="302" xr:uid="{00000000-0005-0000-0000-00002B010000}"/>
    <cellStyle name="_07. NGTT2009-NN_Book3_10 VH, YT, GD, NGTT 2010 - (OK)" xfId="303" xr:uid="{00000000-0005-0000-0000-00002C010000}"/>
    <cellStyle name="_07. NGTT2009-NN_Book3_10 VH, YT, GD, NGTT 2010 - (OK)_Bo sung 04 bieu Cong nghiep" xfId="304" xr:uid="{00000000-0005-0000-0000-00002D010000}"/>
    <cellStyle name="_07. NGTT2009-NN_Book3_11 (3)" xfId="305" xr:uid="{00000000-0005-0000-0000-00002E010000}"/>
    <cellStyle name="_07. NGTT2009-NN_Book3_11 (3)_04 Doanh nghiep va CSKDCT 2012" xfId="306" xr:uid="{00000000-0005-0000-0000-00002F010000}"/>
    <cellStyle name="_07. NGTT2009-NN_Book3_11 (3)_Xl0000167" xfId="307" xr:uid="{00000000-0005-0000-0000-000030010000}"/>
    <cellStyle name="_07. NGTT2009-NN_Book3_12 (2)" xfId="308" xr:uid="{00000000-0005-0000-0000-000031010000}"/>
    <cellStyle name="_07. NGTT2009-NN_Book3_12 (2)_04 Doanh nghiep va CSKDCT 2012" xfId="309" xr:uid="{00000000-0005-0000-0000-000032010000}"/>
    <cellStyle name="_07. NGTT2009-NN_Book3_12 (2)_Xl0000167" xfId="310" xr:uid="{00000000-0005-0000-0000-000033010000}"/>
    <cellStyle name="_07. NGTT2009-NN_Book3_12 Chi so gia 2012(chuan) co so" xfId="311" xr:uid="{00000000-0005-0000-0000-000034010000}"/>
    <cellStyle name="_07. NGTT2009-NN_Book3_12 Giao duc, Y Te va Muc songnam2011" xfId="312" xr:uid="{00000000-0005-0000-0000-000035010000}"/>
    <cellStyle name="_07. NGTT2009-NN_Book3_13 Van tai 2012" xfId="313" xr:uid="{00000000-0005-0000-0000-000036010000}"/>
    <cellStyle name="_07. NGTT2009-NN_Book3_Book1" xfId="314" xr:uid="{00000000-0005-0000-0000-000037010000}"/>
    <cellStyle name="_07. NGTT2009-NN_Book3_CucThongke-phucdap-Tuan-Anh" xfId="315" xr:uid="{00000000-0005-0000-0000-000038010000}"/>
    <cellStyle name="_07. NGTT2009-NN_Book3_Giaoduc2013(ok)" xfId="316" xr:uid="{00000000-0005-0000-0000-000039010000}"/>
    <cellStyle name="_07. NGTT2009-NN_Book3_GTSXNN" xfId="317" xr:uid="{00000000-0005-0000-0000-00003A010000}"/>
    <cellStyle name="_07. NGTT2009-NN_Book3_GTSXNN_Nongnghiep NGDD 2012_cap nhat den 24-5-2013(1)" xfId="318" xr:uid="{00000000-0005-0000-0000-00003B010000}"/>
    <cellStyle name="_07. NGTT2009-NN_Book3_Maket NGTT2012 LN,TS (7-1-2013)" xfId="319" xr:uid="{00000000-0005-0000-0000-00003C010000}"/>
    <cellStyle name="_07. NGTT2009-NN_Book3_Maket NGTT2012 LN,TS (7-1-2013)_Nongnghiep" xfId="320" xr:uid="{00000000-0005-0000-0000-00003D010000}"/>
    <cellStyle name="_07. NGTT2009-NN_Book3_Ngiam_lamnghiep_2011_v2(1)(1)" xfId="321" xr:uid="{00000000-0005-0000-0000-00003E010000}"/>
    <cellStyle name="_07. NGTT2009-NN_Book3_Ngiam_lamnghiep_2011_v2(1)(1)_Nongnghiep" xfId="322" xr:uid="{00000000-0005-0000-0000-00003F010000}"/>
    <cellStyle name="_07. NGTT2009-NN_Book3_NGTT LN,TS 2012 (Chuan)" xfId="323" xr:uid="{00000000-0005-0000-0000-000040010000}"/>
    <cellStyle name="_07. NGTT2009-NN_Book3_Nien giam day du  Nong nghiep 2010" xfId="324" xr:uid="{00000000-0005-0000-0000-000041010000}"/>
    <cellStyle name="_07. NGTT2009-NN_Book3_Nien giam TT Vu Nong nghiep 2012(solieu)-gui Vu TH 29-3-2013" xfId="325" xr:uid="{00000000-0005-0000-0000-000042010000}"/>
    <cellStyle name="_07. NGTT2009-NN_Book3_Nongnghiep" xfId="326" xr:uid="{00000000-0005-0000-0000-000043010000}"/>
    <cellStyle name="_07. NGTT2009-NN_Book3_Nongnghiep_Bo sung 04 bieu Cong nghiep" xfId="327" xr:uid="{00000000-0005-0000-0000-000044010000}"/>
    <cellStyle name="_07. NGTT2009-NN_Book3_Nongnghiep_Mau" xfId="328" xr:uid="{00000000-0005-0000-0000-000045010000}"/>
    <cellStyle name="_07. NGTT2009-NN_Book3_Nongnghiep_NGDD 2013 Thu chi NSNN " xfId="329" xr:uid="{00000000-0005-0000-0000-000046010000}"/>
    <cellStyle name="_07. NGTT2009-NN_Book3_Nongnghiep_Nongnghiep NGDD 2012_cap nhat den 24-5-2013(1)" xfId="330" xr:uid="{00000000-0005-0000-0000-000047010000}"/>
    <cellStyle name="_07. NGTT2009-NN_Book3_So lieu quoc te TH" xfId="331" xr:uid="{00000000-0005-0000-0000-000048010000}"/>
    <cellStyle name="_07. NGTT2009-NN_Book3_So lieu quoc te TH_08 Cong nghiep 2010" xfId="332" xr:uid="{00000000-0005-0000-0000-000049010000}"/>
    <cellStyle name="_07. NGTT2009-NN_Book3_So lieu quoc te TH_08 Thuong mai va Du lich (Ok)" xfId="333" xr:uid="{00000000-0005-0000-0000-00004A010000}"/>
    <cellStyle name="_07. NGTT2009-NN_Book3_So lieu quoc te TH_09 Chi so gia 2011- VuTKG-1 (Ok)" xfId="334" xr:uid="{00000000-0005-0000-0000-00004B010000}"/>
    <cellStyle name="_07. NGTT2009-NN_Book3_So lieu quoc te TH_09 Du lich" xfId="335" xr:uid="{00000000-0005-0000-0000-00004C010000}"/>
    <cellStyle name="_07. NGTT2009-NN_Book3_So lieu quoc te TH_10 Van tai va BCVT (da sua ok)" xfId="336" xr:uid="{00000000-0005-0000-0000-00004D010000}"/>
    <cellStyle name="_07. NGTT2009-NN_Book3_So lieu quoc te TH_12 Giao duc, Y Te va Muc songnam2011" xfId="337" xr:uid="{00000000-0005-0000-0000-00004E010000}"/>
    <cellStyle name="_07. NGTT2009-NN_Book3_So lieu quoc te TH_nien giam tom tat du lich va XNK" xfId="338" xr:uid="{00000000-0005-0000-0000-00004F010000}"/>
    <cellStyle name="_07. NGTT2009-NN_Book3_So lieu quoc te TH_Nongnghiep" xfId="339" xr:uid="{00000000-0005-0000-0000-000050010000}"/>
    <cellStyle name="_07. NGTT2009-NN_Book3_So lieu quoc te TH_XNK" xfId="340" xr:uid="{00000000-0005-0000-0000-000051010000}"/>
    <cellStyle name="_07. NGTT2009-NN_Book3_So lieu quoc te(GDP)" xfId="341" xr:uid="{00000000-0005-0000-0000-000052010000}"/>
    <cellStyle name="_07. NGTT2009-NN_Book3_So lieu quoc te(GDP)_02  Dan so lao dong(OK)" xfId="342" xr:uid="{00000000-0005-0000-0000-000053010000}"/>
    <cellStyle name="_07. NGTT2009-NN_Book3_So lieu quoc te(GDP)_03 TKQG va Thu chi NSNN 2012" xfId="343" xr:uid="{00000000-0005-0000-0000-000054010000}"/>
    <cellStyle name="_07. NGTT2009-NN_Book3_So lieu quoc te(GDP)_04 Doanh nghiep va CSKDCT 2012" xfId="344" xr:uid="{00000000-0005-0000-0000-000055010000}"/>
    <cellStyle name="_07. NGTT2009-NN_Book3_So lieu quoc te(GDP)_05 Doanh nghiep va Ca the_2011 (Ok)" xfId="345" xr:uid="{00000000-0005-0000-0000-000056010000}"/>
    <cellStyle name="_07. NGTT2009-NN_Book3_So lieu quoc te(GDP)_07 NGTT CN 2012" xfId="346" xr:uid="{00000000-0005-0000-0000-000057010000}"/>
    <cellStyle name="_07. NGTT2009-NN_Book3_So lieu quoc te(GDP)_08 Thuong mai Tong muc - Diep" xfId="347" xr:uid="{00000000-0005-0000-0000-000058010000}"/>
    <cellStyle name="_07. NGTT2009-NN_Book3_So lieu quoc te(GDP)_08 Thuong mai va Du lich (Ok)" xfId="348" xr:uid="{00000000-0005-0000-0000-000059010000}"/>
    <cellStyle name="_07. NGTT2009-NN_Book3_So lieu quoc te(GDP)_09 Chi so gia 2011- VuTKG-1 (Ok)" xfId="349" xr:uid="{00000000-0005-0000-0000-00005A010000}"/>
    <cellStyle name="_07. NGTT2009-NN_Book3_So lieu quoc te(GDP)_09 Du lich" xfId="350" xr:uid="{00000000-0005-0000-0000-00005B010000}"/>
    <cellStyle name="_07. NGTT2009-NN_Book3_So lieu quoc te(GDP)_10 Van tai va BCVT (da sua ok)" xfId="351" xr:uid="{00000000-0005-0000-0000-00005C010000}"/>
    <cellStyle name="_07. NGTT2009-NN_Book3_So lieu quoc te(GDP)_11 (3)" xfId="352" xr:uid="{00000000-0005-0000-0000-00005D010000}"/>
    <cellStyle name="_07. NGTT2009-NN_Book3_So lieu quoc te(GDP)_11 (3)_04 Doanh nghiep va CSKDCT 2012" xfId="353" xr:uid="{00000000-0005-0000-0000-00005E010000}"/>
    <cellStyle name="_07. NGTT2009-NN_Book3_So lieu quoc te(GDP)_11 (3)_Xl0000167" xfId="354" xr:uid="{00000000-0005-0000-0000-00005F010000}"/>
    <cellStyle name="_07. NGTT2009-NN_Book3_So lieu quoc te(GDP)_12 (2)" xfId="355" xr:uid="{00000000-0005-0000-0000-000060010000}"/>
    <cellStyle name="_07. NGTT2009-NN_Book3_So lieu quoc te(GDP)_12 (2)_04 Doanh nghiep va CSKDCT 2012" xfId="356" xr:uid="{00000000-0005-0000-0000-000061010000}"/>
    <cellStyle name="_07. NGTT2009-NN_Book3_So lieu quoc te(GDP)_12 (2)_Xl0000167" xfId="357" xr:uid="{00000000-0005-0000-0000-000062010000}"/>
    <cellStyle name="_07. NGTT2009-NN_Book3_So lieu quoc te(GDP)_12 Giao duc, Y Te va Muc songnam2011" xfId="358" xr:uid="{00000000-0005-0000-0000-000063010000}"/>
    <cellStyle name="_07. NGTT2009-NN_Book3_So lieu quoc te(GDP)_12 So lieu quoc te (Ok)" xfId="359" xr:uid="{00000000-0005-0000-0000-000064010000}"/>
    <cellStyle name="_07. NGTT2009-NN_Book3_So lieu quoc te(GDP)_13 Van tai 2012" xfId="360" xr:uid="{00000000-0005-0000-0000-000065010000}"/>
    <cellStyle name="_07. NGTT2009-NN_Book3_So lieu quoc te(GDP)_Giaoduc2013(ok)" xfId="361" xr:uid="{00000000-0005-0000-0000-000066010000}"/>
    <cellStyle name="_07. NGTT2009-NN_Book3_So lieu quoc te(GDP)_Maket NGTT2012 LN,TS (7-1-2013)" xfId="362" xr:uid="{00000000-0005-0000-0000-000067010000}"/>
    <cellStyle name="_07. NGTT2009-NN_Book3_So lieu quoc te(GDP)_Maket NGTT2012 LN,TS (7-1-2013)_Nongnghiep" xfId="363" xr:uid="{00000000-0005-0000-0000-000068010000}"/>
    <cellStyle name="_07. NGTT2009-NN_Book3_So lieu quoc te(GDP)_Ngiam_lamnghiep_2011_v2(1)(1)" xfId="364" xr:uid="{00000000-0005-0000-0000-000069010000}"/>
    <cellStyle name="_07. NGTT2009-NN_Book3_So lieu quoc te(GDP)_Ngiam_lamnghiep_2011_v2(1)(1)_Nongnghiep" xfId="365" xr:uid="{00000000-0005-0000-0000-00006A010000}"/>
    <cellStyle name="_07. NGTT2009-NN_Book3_So lieu quoc te(GDP)_NGTT LN,TS 2012 (Chuan)" xfId="366" xr:uid="{00000000-0005-0000-0000-00006B010000}"/>
    <cellStyle name="_07. NGTT2009-NN_Book3_So lieu quoc te(GDP)_Nien giam TT Vu Nong nghiep 2012(solieu)-gui Vu TH 29-3-2013" xfId="367" xr:uid="{00000000-0005-0000-0000-00006C010000}"/>
    <cellStyle name="_07. NGTT2009-NN_Book3_So lieu quoc te(GDP)_Nongnghiep" xfId="368" xr:uid="{00000000-0005-0000-0000-00006D010000}"/>
    <cellStyle name="_07. NGTT2009-NN_Book3_So lieu quoc te(GDP)_Nongnghiep NGDD 2012_cap nhat den 24-5-2013(1)" xfId="369" xr:uid="{00000000-0005-0000-0000-00006E010000}"/>
    <cellStyle name="_07. NGTT2009-NN_Book3_So lieu quoc te(GDP)_Nongnghiep_Nongnghiep NGDD 2012_cap nhat den 24-5-2013(1)" xfId="370" xr:uid="{00000000-0005-0000-0000-00006F010000}"/>
    <cellStyle name="_07. NGTT2009-NN_Book3_So lieu quoc te(GDP)_Xl0000147" xfId="371" xr:uid="{00000000-0005-0000-0000-000070010000}"/>
    <cellStyle name="_07. NGTT2009-NN_Book3_So lieu quoc te(GDP)_Xl0000167" xfId="372" xr:uid="{00000000-0005-0000-0000-000071010000}"/>
    <cellStyle name="_07. NGTT2009-NN_Book3_So lieu quoc te(GDP)_XNK" xfId="373" xr:uid="{00000000-0005-0000-0000-000072010000}"/>
    <cellStyle name="_07. NGTT2009-NN_Book3_Xl0000147" xfId="374" xr:uid="{00000000-0005-0000-0000-000073010000}"/>
    <cellStyle name="_07. NGTT2009-NN_Book3_Xl0000167" xfId="375" xr:uid="{00000000-0005-0000-0000-000074010000}"/>
    <cellStyle name="_07. NGTT2009-NN_Book3_XNK" xfId="376" xr:uid="{00000000-0005-0000-0000-000075010000}"/>
    <cellStyle name="_07. NGTT2009-NN_Book3_XNK_08 Thuong mai Tong muc - Diep" xfId="377" xr:uid="{00000000-0005-0000-0000-000076010000}"/>
    <cellStyle name="_07. NGTT2009-NN_Book3_XNK_Bo sung 04 bieu Cong nghiep" xfId="378" xr:uid="{00000000-0005-0000-0000-000077010000}"/>
    <cellStyle name="_07. NGTT2009-NN_Book3_XNK-2012" xfId="379" xr:uid="{00000000-0005-0000-0000-000078010000}"/>
    <cellStyle name="_07. NGTT2009-NN_Book3_XNK-Market" xfId="380" xr:uid="{00000000-0005-0000-0000-000079010000}"/>
    <cellStyle name="_07. NGTT2009-NN_Book4" xfId="381" xr:uid="{00000000-0005-0000-0000-00007A010000}"/>
    <cellStyle name="_07. NGTT2009-NN_Book4_08 Cong nghiep 2010" xfId="382" xr:uid="{00000000-0005-0000-0000-00007B010000}"/>
    <cellStyle name="_07. NGTT2009-NN_Book4_08 Thuong mai va Du lich (Ok)" xfId="383" xr:uid="{00000000-0005-0000-0000-00007C010000}"/>
    <cellStyle name="_07. NGTT2009-NN_Book4_09 Chi so gia 2011- VuTKG-1 (Ok)" xfId="384" xr:uid="{00000000-0005-0000-0000-00007D010000}"/>
    <cellStyle name="_07. NGTT2009-NN_Book4_09 Du lich" xfId="385" xr:uid="{00000000-0005-0000-0000-00007E010000}"/>
    <cellStyle name="_07. NGTT2009-NN_Book4_10 Van tai va BCVT (da sua ok)" xfId="386" xr:uid="{00000000-0005-0000-0000-00007F010000}"/>
    <cellStyle name="_07. NGTT2009-NN_Book4_12 Giao duc, Y Te va Muc songnam2011" xfId="387" xr:uid="{00000000-0005-0000-0000-000080010000}"/>
    <cellStyle name="_07. NGTT2009-NN_Book4_12 So lieu quoc te (Ok)" xfId="388" xr:uid="{00000000-0005-0000-0000-000081010000}"/>
    <cellStyle name="_07. NGTT2009-NN_Book4_Book1" xfId="389" xr:uid="{00000000-0005-0000-0000-000082010000}"/>
    <cellStyle name="_07. NGTT2009-NN_Book4_nien giam tom tat du lich va XNK" xfId="390" xr:uid="{00000000-0005-0000-0000-000083010000}"/>
    <cellStyle name="_07. NGTT2009-NN_Book4_Nongnghiep" xfId="391" xr:uid="{00000000-0005-0000-0000-000084010000}"/>
    <cellStyle name="_07. NGTT2009-NN_Book4_XNK" xfId="392" xr:uid="{00000000-0005-0000-0000-000085010000}"/>
    <cellStyle name="_07. NGTT2009-NN_Book4_XNK-2012" xfId="393" xr:uid="{00000000-0005-0000-0000-000086010000}"/>
    <cellStyle name="_07. NGTT2009-NN_CSKDCT 2010" xfId="394" xr:uid="{00000000-0005-0000-0000-000087010000}"/>
    <cellStyle name="_07. NGTT2009-NN_CSKDCT 2010_Bo sung 04 bieu Cong nghiep" xfId="395" xr:uid="{00000000-0005-0000-0000-000088010000}"/>
    <cellStyle name="_07. NGTT2009-NN_CucThongke-phucdap-Tuan-Anh" xfId="396" xr:uid="{00000000-0005-0000-0000-000089010000}"/>
    <cellStyle name="_07. NGTT2009-NN_dan so phan tich 10 nam(moi)" xfId="397" xr:uid="{00000000-0005-0000-0000-00008A010000}"/>
    <cellStyle name="_07. NGTT2009-NN_dan so phan tich 10 nam(moi)_01 Don vi HC" xfId="398" xr:uid="{00000000-0005-0000-0000-00008B010000}"/>
    <cellStyle name="_07. NGTT2009-NN_dan so phan tich 10 nam(moi)_02 Danso_Laodong 2012(chuan) CO SO" xfId="399" xr:uid="{00000000-0005-0000-0000-00008C010000}"/>
    <cellStyle name="_07. NGTT2009-NN_dan so phan tich 10 nam(moi)_04 Doanh nghiep va CSKDCT 2012" xfId="400" xr:uid="{00000000-0005-0000-0000-00008D010000}"/>
    <cellStyle name="_07. NGTT2009-NN_dan so phan tich 10 nam(moi)_NGDD 2013 Thu chi NSNN " xfId="401" xr:uid="{00000000-0005-0000-0000-00008E010000}"/>
    <cellStyle name="_07. NGTT2009-NN_dan so phan tich 10 nam(moi)_Nien giam KT_TV 2010" xfId="402" xr:uid="{00000000-0005-0000-0000-00008F010000}"/>
    <cellStyle name="_07. NGTT2009-NN_dan so phan tich 10 nam(moi)_Xl0000167" xfId="403" xr:uid="{00000000-0005-0000-0000-000090010000}"/>
    <cellStyle name="_07. NGTT2009-NN_Dat Dai NGTT -2013" xfId="404" xr:uid="{00000000-0005-0000-0000-000091010000}"/>
    <cellStyle name="_07. NGTT2009-NN_Giaoduc2013(ok)" xfId="405" xr:uid="{00000000-0005-0000-0000-000092010000}"/>
    <cellStyle name="_07. NGTT2009-NN_GTSXNN" xfId="406" xr:uid="{00000000-0005-0000-0000-000093010000}"/>
    <cellStyle name="_07. NGTT2009-NN_GTSXNN_Nongnghiep NGDD 2012_cap nhat den 24-5-2013(1)" xfId="407" xr:uid="{00000000-0005-0000-0000-000094010000}"/>
    <cellStyle name="_07. NGTT2009-NN_Lam nghiep, thuy san 2010 (ok)" xfId="408" xr:uid="{00000000-0005-0000-0000-000095010000}"/>
    <cellStyle name="_07. NGTT2009-NN_Lam nghiep, thuy san 2010 (ok)_08 Cong nghiep 2010" xfId="409" xr:uid="{00000000-0005-0000-0000-000096010000}"/>
    <cellStyle name="_07. NGTT2009-NN_Lam nghiep, thuy san 2010 (ok)_08 Thuong mai va Du lich (Ok)" xfId="410" xr:uid="{00000000-0005-0000-0000-000097010000}"/>
    <cellStyle name="_07. NGTT2009-NN_Lam nghiep, thuy san 2010 (ok)_09 Chi so gia 2011- VuTKG-1 (Ok)" xfId="411" xr:uid="{00000000-0005-0000-0000-000098010000}"/>
    <cellStyle name="_07. NGTT2009-NN_Lam nghiep, thuy san 2010 (ok)_09 Du lich" xfId="412" xr:uid="{00000000-0005-0000-0000-000099010000}"/>
    <cellStyle name="_07. NGTT2009-NN_Lam nghiep, thuy san 2010 (ok)_10 Van tai va BCVT (da sua ok)" xfId="413" xr:uid="{00000000-0005-0000-0000-00009A010000}"/>
    <cellStyle name="_07. NGTT2009-NN_Lam nghiep, thuy san 2010 (ok)_12 Giao duc, Y Te va Muc songnam2011" xfId="414" xr:uid="{00000000-0005-0000-0000-00009B010000}"/>
    <cellStyle name="_07. NGTT2009-NN_Lam nghiep, thuy san 2010 (ok)_nien giam tom tat du lich va XNK" xfId="415" xr:uid="{00000000-0005-0000-0000-00009C010000}"/>
    <cellStyle name="_07. NGTT2009-NN_Lam nghiep, thuy san 2010 (ok)_Nongnghiep" xfId="416" xr:uid="{00000000-0005-0000-0000-00009D010000}"/>
    <cellStyle name="_07. NGTT2009-NN_Lam nghiep, thuy san 2010 (ok)_XNK" xfId="417" xr:uid="{00000000-0005-0000-0000-00009E010000}"/>
    <cellStyle name="_07. NGTT2009-NN_Maket NGTT Cong nghiep 2011" xfId="418" xr:uid="{00000000-0005-0000-0000-00009F010000}"/>
    <cellStyle name="_07. NGTT2009-NN_Maket NGTT Cong nghiep 2011_08 Cong nghiep 2010" xfId="419" xr:uid="{00000000-0005-0000-0000-0000A0010000}"/>
    <cellStyle name="_07. NGTT2009-NN_Maket NGTT Cong nghiep 2011_08 Thuong mai va Du lich (Ok)" xfId="420" xr:uid="{00000000-0005-0000-0000-0000A1010000}"/>
    <cellStyle name="_07. NGTT2009-NN_Maket NGTT Cong nghiep 2011_09 Chi so gia 2011- VuTKG-1 (Ok)" xfId="421" xr:uid="{00000000-0005-0000-0000-0000A2010000}"/>
    <cellStyle name="_07. NGTT2009-NN_Maket NGTT Cong nghiep 2011_09 Du lich" xfId="422" xr:uid="{00000000-0005-0000-0000-0000A3010000}"/>
    <cellStyle name="_07. NGTT2009-NN_Maket NGTT Cong nghiep 2011_10 Van tai va BCVT (da sua ok)" xfId="423" xr:uid="{00000000-0005-0000-0000-0000A4010000}"/>
    <cellStyle name="_07. NGTT2009-NN_Maket NGTT Cong nghiep 2011_12 Giao duc, Y Te va Muc songnam2011" xfId="424" xr:uid="{00000000-0005-0000-0000-0000A5010000}"/>
    <cellStyle name="_07. NGTT2009-NN_Maket NGTT Cong nghiep 2011_nien giam tom tat du lich va XNK" xfId="425" xr:uid="{00000000-0005-0000-0000-0000A6010000}"/>
    <cellStyle name="_07. NGTT2009-NN_Maket NGTT Cong nghiep 2011_Nongnghiep" xfId="426" xr:uid="{00000000-0005-0000-0000-0000A7010000}"/>
    <cellStyle name="_07. NGTT2009-NN_Maket NGTT Cong nghiep 2011_XNK" xfId="427" xr:uid="{00000000-0005-0000-0000-0000A8010000}"/>
    <cellStyle name="_07. NGTT2009-NN_Maket NGTT Doanh Nghiep 2011" xfId="428" xr:uid="{00000000-0005-0000-0000-0000A9010000}"/>
    <cellStyle name="_07. NGTT2009-NN_Maket NGTT Doanh Nghiep 2011_08 Cong nghiep 2010" xfId="429" xr:uid="{00000000-0005-0000-0000-0000AA010000}"/>
    <cellStyle name="_07. NGTT2009-NN_Maket NGTT Doanh Nghiep 2011_08 Thuong mai va Du lich (Ok)" xfId="430" xr:uid="{00000000-0005-0000-0000-0000AB010000}"/>
    <cellStyle name="_07. NGTT2009-NN_Maket NGTT Doanh Nghiep 2011_09 Chi so gia 2011- VuTKG-1 (Ok)" xfId="431" xr:uid="{00000000-0005-0000-0000-0000AC010000}"/>
    <cellStyle name="_07. NGTT2009-NN_Maket NGTT Doanh Nghiep 2011_09 Du lich" xfId="432" xr:uid="{00000000-0005-0000-0000-0000AD010000}"/>
    <cellStyle name="_07. NGTT2009-NN_Maket NGTT Doanh Nghiep 2011_10 Van tai va BCVT (da sua ok)" xfId="433" xr:uid="{00000000-0005-0000-0000-0000AE010000}"/>
    <cellStyle name="_07. NGTT2009-NN_Maket NGTT Doanh Nghiep 2011_12 Giao duc, Y Te va Muc songnam2011" xfId="434" xr:uid="{00000000-0005-0000-0000-0000AF010000}"/>
    <cellStyle name="_07. NGTT2009-NN_Maket NGTT Doanh Nghiep 2011_nien giam tom tat du lich va XNK" xfId="435" xr:uid="{00000000-0005-0000-0000-0000B0010000}"/>
    <cellStyle name="_07. NGTT2009-NN_Maket NGTT Doanh Nghiep 2011_Nongnghiep" xfId="436" xr:uid="{00000000-0005-0000-0000-0000B1010000}"/>
    <cellStyle name="_07. NGTT2009-NN_Maket NGTT Doanh Nghiep 2011_XNK" xfId="437" xr:uid="{00000000-0005-0000-0000-0000B2010000}"/>
    <cellStyle name="_07. NGTT2009-NN_Maket NGTT Thu chi NS 2011" xfId="438" xr:uid="{00000000-0005-0000-0000-0000B3010000}"/>
    <cellStyle name="_07. NGTT2009-NN_Maket NGTT Thu chi NS 2011_08 Cong nghiep 2010" xfId="439" xr:uid="{00000000-0005-0000-0000-0000B4010000}"/>
    <cellStyle name="_07. NGTT2009-NN_Maket NGTT Thu chi NS 2011_08 Thuong mai va Du lich (Ok)" xfId="440" xr:uid="{00000000-0005-0000-0000-0000B5010000}"/>
    <cellStyle name="_07. NGTT2009-NN_Maket NGTT Thu chi NS 2011_09 Chi so gia 2011- VuTKG-1 (Ok)" xfId="441" xr:uid="{00000000-0005-0000-0000-0000B6010000}"/>
    <cellStyle name="_07. NGTT2009-NN_Maket NGTT Thu chi NS 2011_09 Du lich" xfId="442" xr:uid="{00000000-0005-0000-0000-0000B7010000}"/>
    <cellStyle name="_07. NGTT2009-NN_Maket NGTT Thu chi NS 2011_10 Van tai va BCVT (da sua ok)" xfId="443" xr:uid="{00000000-0005-0000-0000-0000B8010000}"/>
    <cellStyle name="_07. NGTT2009-NN_Maket NGTT Thu chi NS 2011_12 Giao duc, Y Te va Muc songnam2011" xfId="444" xr:uid="{00000000-0005-0000-0000-0000B9010000}"/>
    <cellStyle name="_07. NGTT2009-NN_Maket NGTT Thu chi NS 2011_nien giam tom tat du lich va XNK" xfId="445" xr:uid="{00000000-0005-0000-0000-0000BA010000}"/>
    <cellStyle name="_07. NGTT2009-NN_Maket NGTT Thu chi NS 2011_Nongnghiep" xfId="446" xr:uid="{00000000-0005-0000-0000-0000BB010000}"/>
    <cellStyle name="_07. NGTT2009-NN_Maket NGTT Thu chi NS 2011_XNK" xfId="447" xr:uid="{00000000-0005-0000-0000-0000BC010000}"/>
    <cellStyle name="_07. NGTT2009-NN_Maket NGTT2012 LN,TS (7-1-2013)" xfId="448" xr:uid="{00000000-0005-0000-0000-0000BD010000}"/>
    <cellStyle name="_07. NGTT2009-NN_Maket NGTT2012 LN,TS (7-1-2013)_Nongnghiep" xfId="449" xr:uid="{00000000-0005-0000-0000-0000BE010000}"/>
    <cellStyle name="_07. NGTT2009-NN_Ngiam_lamnghiep_2011_v2(1)(1)" xfId="450" xr:uid="{00000000-0005-0000-0000-0000BF010000}"/>
    <cellStyle name="_07. NGTT2009-NN_Ngiam_lamnghiep_2011_v2(1)(1)_Nongnghiep" xfId="451" xr:uid="{00000000-0005-0000-0000-0000C0010000}"/>
    <cellStyle name="_07. NGTT2009-NN_NGTT Ca the 2011 Diep" xfId="452" xr:uid="{00000000-0005-0000-0000-0000C1010000}"/>
    <cellStyle name="_07. NGTT2009-NN_NGTT Ca the 2011 Diep_08 Cong nghiep 2010" xfId="453" xr:uid="{00000000-0005-0000-0000-0000C2010000}"/>
    <cellStyle name="_07. NGTT2009-NN_NGTT Ca the 2011 Diep_08 Thuong mai va Du lich (Ok)" xfId="454" xr:uid="{00000000-0005-0000-0000-0000C3010000}"/>
    <cellStyle name="_07. NGTT2009-NN_NGTT Ca the 2011 Diep_09 Chi so gia 2011- VuTKG-1 (Ok)" xfId="455" xr:uid="{00000000-0005-0000-0000-0000C4010000}"/>
    <cellStyle name="_07. NGTT2009-NN_NGTT Ca the 2011 Diep_09 Du lich" xfId="456" xr:uid="{00000000-0005-0000-0000-0000C5010000}"/>
    <cellStyle name="_07. NGTT2009-NN_NGTT Ca the 2011 Diep_10 Van tai va BCVT (da sua ok)" xfId="457" xr:uid="{00000000-0005-0000-0000-0000C6010000}"/>
    <cellStyle name="_07. NGTT2009-NN_NGTT Ca the 2011 Diep_12 Giao duc, Y Te va Muc songnam2011" xfId="458" xr:uid="{00000000-0005-0000-0000-0000C7010000}"/>
    <cellStyle name="_07. NGTT2009-NN_NGTT Ca the 2011 Diep_nien giam tom tat du lich va XNK" xfId="459" xr:uid="{00000000-0005-0000-0000-0000C8010000}"/>
    <cellStyle name="_07. NGTT2009-NN_NGTT Ca the 2011 Diep_Nongnghiep" xfId="460" xr:uid="{00000000-0005-0000-0000-0000C9010000}"/>
    <cellStyle name="_07. NGTT2009-NN_NGTT Ca the 2011 Diep_XNK" xfId="461" xr:uid="{00000000-0005-0000-0000-0000CA010000}"/>
    <cellStyle name="_07. NGTT2009-NN_NGTT LN,TS 2012 (Chuan)" xfId="462" xr:uid="{00000000-0005-0000-0000-0000CB010000}"/>
    <cellStyle name="_07. NGTT2009-NN_Nien giam day du  Nong nghiep 2010" xfId="463" xr:uid="{00000000-0005-0000-0000-0000CC010000}"/>
    <cellStyle name="_07. NGTT2009-NN_Nien giam TT Vu Nong nghiep 2012(solieu)-gui Vu TH 29-3-2013" xfId="464" xr:uid="{00000000-0005-0000-0000-0000CD010000}"/>
    <cellStyle name="_07. NGTT2009-NN_Nongnghiep" xfId="465" xr:uid="{00000000-0005-0000-0000-0000CE010000}"/>
    <cellStyle name="_07. NGTT2009-NN_Nongnghiep_Bo sung 04 bieu Cong nghiep" xfId="466" xr:uid="{00000000-0005-0000-0000-0000CF010000}"/>
    <cellStyle name="_07. NGTT2009-NN_Nongnghiep_Mau" xfId="467" xr:uid="{00000000-0005-0000-0000-0000D0010000}"/>
    <cellStyle name="_07. NGTT2009-NN_Nongnghiep_NGDD 2013 Thu chi NSNN " xfId="468" xr:uid="{00000000-0005-0000-0000-0000D1010000}"/>
    <cellStyle name="_07. NGTT2009-NN_Nongnghiep_Nongnghiep NGDD 2012_cap nhat den 24-5-2013(1)" xfId="469" xr:uid="{00000000-0005-0000-0000-0000D2010000}"/>
    <cellStyle name="_07. NGTT2009-NN_Phan i (in)" xfId="470" xr:uid="{00000000-0005-0000-0000-0000D3010000}"/>
    <cellStyle name="_07. NGTT2009-NN_So lieu quoc te TH" xfId="471" xr:uid="{00000000-0005-0000-0000-0000D4010000}"/>
    <cellStyle name="_07. NGTT2009-NN_So lieu quoc te TH_08 Cong nghiep 2010" xfId="472" xr:uid="{00000000-0005-0000-0000-0000D5010000}"/>
    <cellStyle name="_07. NGTT2009-NN_So lieu quoc te TH_08 Thuong mai va Du lich (Ok)" xfId="473" xr:uid="{00000000-0005-0000-0000-0000D6010000}"/>
    <cellStyle name="_07. NGTT2009-NN_So lieu quoc te TH_09 Chi so gia 2011- VuTKG-1 (Ok)" xfId="474" xr:uid="{00000000-0005-0000-0000-0000D7010000}"/>
    <cellStyle name="_07. NGTT2009-NN_So lieu quoc te TH_09 Du lich" xfId="475" xr:uid="{00000000-0005-0000-0000-0000D8010000}"/>
    <cellStyle name="_07. NGTT2009-NN_So lieu quoc te TH_10 Van tai va BCVT (da sua ok)" xfId="476" xr:uid="{00000000-0005-0000-0000-0000D9010000}"/>
    <cellStyle name="_07. NGTT2009-NN_So lieu quoc te TH_12 Giao duc, Y Te va Muc songnam2011" xfId="477" xr:uid="{00000000-0005-0000-0000-0000DA010000}"/>
    <cellStyle name="_07. NGTT2009-NN_So lieu quoc te TH_nien giam tom tat du lich va XNK" xfId="478" xr:uid="{00000000-0005-0000-0000-0000DB010000}"/>
    <cellStyle name="_07. NGTT2009-NN_So lieu quoc te TH_Nongnghiep" xfId="479" xr:uid="{00000000-0005-0000-0000-0000DC010000}"/>
    <cellStyle name="_07. NGTT2009-NN_So lieu quoc te TH_XNK" xfId="480" xr:uid="{00000000-0005-0000-0000-0000DD010000}"/>
    <cellStyle name="_07. NGTT2009-NN_So lieu quoc te(GDP)" xfId="481" xr:uid="{00000000-0005-0000-0000-0000DE010000}"/>
    <cellStyle name="_07. NGTT2009-NN_So lieu quoc te(GDP)_02  Dan so lao dong(OK)" xfId="482" xr:uid="{00000000-0005-0000-0000-0000DF010000}"/>
    <cellStyle name="_07. NGTT2009-NN_So lieu quoc te(GDP)_03 TKQG va Thu chi NSNN 2012" xfId="483" xr:uid="{00000000-0005-0000-0000-0000E0010000}"/>
    <cellStyle name="_07. NGTT2009-NN_So lieu quoc te(GDP)_04 Doanh nghiep va CSKDCT 2012" xfId="484" xr:uid="{00000000-0005-0000-0000-0000E1010000}"/>
    <cellStyle name="_07. NGTT2009-NN_So lieu quoc te(GDP)_05 Doanh nghiep va Ca the_2011 (Ok)" xfId="485" xr:uid="{00000000-0005-0000-0000-0000E2010000}"/>
    <cellStyle name="_07. NGTT2009-NN_So lieu quoc te(GDP)_07 NGTT CN 2012" xfId="486" xr:uid="{00000000-0005-0000-0000-0000E3010000}"/>
    <cellStyle name="_07. NGTT2009-NN_So lieu quoc te(GDP)_08 Thuong mai Tong muc - Diep" xfId="487" xr:uid="{00000000-0005-0000-0000-0000E4010000}"/>
    <cellStyle name="_07. NGTT2009-NN_So lieu quoc te(GDP)_08 Thuong mai va Du lich (Ok)" xfId="488" xr:uid="{00000000-0005-0000-0000-0000E5010000}"/>
    <cellStyle name="_07. NGTT2009-NN_So lieu quoc te(GDP)_09 Chi so gia 2011- VuTKG-1 (Ok)" xfId="489" xr:uid="{00000000-0005-0000-0000-0000E6010000}"/>
    <cellStyle name="_07. NGTT2009-NN_So lieu quoc te(GDP)_09 Du lich" xfId="490" xr:uid="{00000000-0005-0000-0000-0000E7010000}"/>
    <cellStyle name="_07. NGTT2009-NN_So lieu quoc te(GDP)_10 Van tai va BCVT (da sua ok)" xfId="491" xr:uid="{00000000-0005-0000-0000-0000E8010000}"/>
    <cellStyle name="_07. NGTT2009-NN_So lieu quoc te(GDP)_11 (3)" xfId="492" xr:uid="{00000000-0005-0000-0000-0000E9010000}"/>
    <cellStyle name="_07. NGTT2009-NN_So lieu quoc te(GDP)_11 (3)_04 Doanh nghiep va CSKDCT 2012" xfId="493" xr:uid="{00000000-0005-0000-0000-0000EA010000}"/>
    <cellStyle name="_07. NGTT2009-NN_So lieu quoc te(GDP)_11 (3)_Xl0000167" xfId="494" xr:uid="{00000000-0005-0000-0000-0000EB010000}"/>
    <cellStyle name="_07. NGTT2009-NN_So lieu quoc te(GDP)_12 (2)" xfId="495" xr:uid="{00000000-0005-0000-0000-0000EC010000}"/>
    <cellStyle name="_07. NGTT2009-NN_So lieu quoc te(GDP)_12 (2)_04 Doanh nghiep va CSKDCT 2012" xfId="496" xr:uid="{00000000-0005-0000-0000-0000ED010000}"/>
    <cellStyle name="_07. NGTT2009-NN_So lieu quoc te(GDP)_12 (2)_Xl0000167" xfId="497" xr:uid="{00000000-0005-0000-0000-0000EE010000}"/>
    <cellStyle name="_07. NGTT2009-NN_So lieu quoc te(GDP)_12 Giao duc, Y Te va Muc songnam2011" xfId="498" xr:uid="{00000000-0005-0000-0000-0000EF010000}"/>
    <cellStyle name="_07. NGTT2009-NN_So lieu quoc te(GDP)_12 So lieu quoc te (Ok)" xfId="499" xr:uid="{00000000-0005-0000-0000-0000F0010000}"/>
    <cellStyle name="_07. NGTT2009-NN_So lieu quoc te(GDP)_13 Van tai 2012" xfId="500" xr:uid="{00000000-0005-0000-0000-0000F1010000}"/>
    <cellStyle name="_07. NGTT2009-NN_So lieu quoc te(GDP)_Giaoduc2013(ok)" xfId="501" xr:uid="{00000000-0005-0000-0000-0000F2010000}"/>
    <cellStyle name="_07. NGTT2009-NN_So lieu quoc te(GDP)_Maket NGTT2012 LN,TS (7-1-2013)" xfId="502" xr:uid="{00000000-0005-0000-0000-0000F3010000}"/>
    <cellStyle name="_07. NGTT2009-NN_So lieu quoc te(GDP)_Maket NGTT2012 LN,TS (7-1-2013)_Nongnghiep" xfId="503" xr:uid="{00000000-0005-0000-0000-0000F4010000}"/>
    <cellStyle name="_07. NGTT2009-NN_So lieu quoc te(GDP)_Ngiam_lamnghiep_2011_v2(1)(1)" xfId="504" xr:uid="{00000000-0005-0000-0000-0000F5010000}"/>
    <cellStyle name="_07. NGTT2009-NN_So lieu quoc te(GDP)_Ngiam_lamnghiep_2011_v2(1)(1)_Nongnghiep" xfId="505" xr:uid="{00000000-0005-0000-0000-0000F6010000}"/>
    <cellStyle name="_07. NGTT2009-NN_So lieu quoc te(GDP)_NGTT LN,TS 2012 (Chuan)" xfId="506" xr:uid="{00000000-0005-0000-0000-0000F7010000}"/>
    <cellStyle name="_07. NGTT2009-NN_So lieu quoc te(GDP)_Nien giam TT Vu Nong nghiep 2012(solieu)-gui Vu TH 29-3-2013" xfId="507" xr:uid="{00000000-0005-0000-0000-0000F8010000}"/>
    <cellStyle name="_07. NGTT2009-NN_So lieu quoc te(GDP)_Nongnghiep" xfId="508" xr:uid="{00000000-0005-0000-0000-0000F9010000}"/>
    <cellStyle name="_07. NGTT2009-NN_So lieu quoc te(GDP)_Nongnghiep NGDD 2012_cap nhat den 24-5-2013(1)" xfId="509" xr:uid="{00000000-0005-0000-0000-0000FA010000}"/>
    <cellStyle name="_07. NGTT2009-NN_So lieu quoc te(GDP)_Nongnghiep_Nongnghiep NGDD 2012_cap nhat den 24-5-2013(1)" xfId="510" xr:uid="{00000000-0005-0000-0000-0000FB010000}"/>
    <cellStyle name="_07. NGTT2009-NN_So lieu quoc te(GDP)_Xl0000147" xfId="511" xr:uid="{00000000-0005-0000-0000-0000FC010000}"/>
    <cellStyle name="_07. NGTT2009-NN_So lieu quoc te(GDP)_Xl0000167" xfId="512" xr:uid="{00000000-0005-0000-0000-0000FD010000}"/>
    <cellStyle name="_07. NGTT2009-NN_So lieu quoc te(GDP)_XNK" xfId="513" xr:uid="{00000000-0005-0000-0000-0000FE010000}"/>
    <cellStyle name="_07. NGTT2009-NN_Thuong mai va Du lich" xfId="514" xr:uid="{00000000-0005-0000-0000-0000FF010000}"/>
    <cellStyle name="_07. NGTT2009-NN_Thuong mai va Du lich_01 Don vi HC" xfId="515" xr:uid="{00000000-0005-0000-0000-000000020000}"/>
    <cellStyle name="_07. NGTT2009-NN_Thuong mai va Du lich_NGDD 2013 Thu chi NSNN " xfId="516" xr:uid="{00000000-0005-0000-0000-000001020000}"/>
    <cellStyle name="_07. NGTT2009-NN_Tong hop 1" xfId="517" xr:uid="{00000000-0005-0000-0000-000002020000}"/>
    <cellStyle name="_07. NGTT2009-NN_Tong hop NGTT" xfId="518" xr:uid="{00000000-0005-0000-0000-000003020000}"/>
    <cellStyle name="_07. NGTT2009-NN_Xl0000167" xfId="519" xr:uid="{00000000-0005-0000-0000-000004020000}"/>
    <cellStyle name="_07. NGTT2009-NN_XNK" xfId="520" xr:uid="{00000000-0005-0000-0000-000005020000}"/>
    <cellStyle name="_07. NGTT2009-NN_XNK (10-6)" xfId="521" xr:uid="{00000000-0005-0000-0000-000006020000}"/>
    <cellStyle name="_07. NGTT2009-NN_XNK_08 Thuong mai Tong muc - Diep" xfId="522" xr:uid="{00000000-0005-0000-0000-000007020000}"/>
    <cellStyle name="_07. NGTT2009-NN_XNK_Bo sung 04 bieu Cong nghiep" xfId="523" xr:uid="{00000000-0005-0000-0000-000008020000}"/>
    <cellStyle name="_07. NGTT2009-NN_XNK-2012" xfId="524" xr:uid="{00000000-0005-0000-0000-000009020000}"/>
    <cellStyle name="_07. NGTT2009-NN_XNK-Market" xfId="525" xr:uid="{00000000-0005-0000-0000-00000A020000}"/>
    <cellStyle name="_09 VAN TAI(OK)" xfId="526" xr:uid="{00000000-0005-0000-0000-00000B020000}"/>
    <cellStyle name="_09.GD-Yte_TT_MSDC2008" xfId="527" xr:uid="{00000000-0005-0000-0000-00000C020000}"/>
    <cellStyle name="_09.GD-Yte_TT_MSDC2008 10" xfId="528" xr:uid="{00000000-0005-0000-0000-00000D020000}"/>
    <cellStyle name="_09.GD-Yte_TT_MSDC2008 11" xfId="529" xr:uid="{00000000-0005-0000-0000-00000E020000}"/>
    <cellStyle name="_09.GD-Yte_TT_MSDC2008 12" xfId="530" xr:uid="{00000000-0005-0000-0000-00000F020000}"/>
    <cellStyle name="_09.GD-Yte_TT_MSDC2008 13" xfId="531" xr:uid="{00000000-0005-0000-0000-000010020000}"/>
    <cellStyle name="_09.GD-Yte_TT_MSDC2008 14" xfId="532" xr:uid="{00000000-0005-0000-0000-000011020000}"/>
    <cellStyle name="_09.GD-Yte_TT_MSDC2008 15" xfId="533" xr:uid="{00000000-0005-0000-0000-000012020000}"/>
    <cellStyle name="_09.GD-Yte_TT_MSDC2008 16" xfId="534" xr:uid="{00000000-0005-0000-0000-000013020000}"/>
    <cellStyle name="_09.GD-Yte_TT_MSDC2008 17" xfId="535" xr:uid="{00000000-0005-0000-0000-000014020000}"/>
    <cellStyle name="_09.GD-Yte_TT_MSDC2008 18" xfId="536" xr:uid="{00000000-0005-0000-0000-000015020000}"/>
    <cellStyle name="_09.GD-Yte_TT_MSDC2008 19" xfId="537" xr:uid="{00000000-0005-0000-0000-000016020000}"/>
    <cellStyle name="_09.GD-Yte_TT_MSDC2008 2" xfId="538" xr:uid="{00000000-0005-0000-0000-000017020000}"/>
    <cellStyle name="_09.GD-Yte_TT_MSDC2008 3" xfId="539" xr:uid="{00000000-0005-0000-0000-000018020000}"/>
    <cellStyle name="_09.GD-Yte_TT_MSDC2008 4" xfId="540" xr:uid="{00000000-0005-0000-0000-000019020000}"/>
    <cellStyle name="_09.GD-Yte_TT_MSDC2008 5" xfId="541" xr:uid="{00000000-0005-0000-0000-00001A020000}"/>
    <cellStyle name="_09.GD-Yte_TT_MSDC2008 6" xfId="542" xr:uid="{00000000-0005-0000-0000-00001B020000}"/>
    <cellStyle name="_09.GD-Yte_TT_MSDC2008 7" xfId="543" xr:uid="{00000000-0005-0000-0000-00001C020000}"/>
    <cellStyle name="_09.GD-Yte_TT_MSDC2008 8" xfId="544" xr:uid="{00000000-0005-0000-0000-00001D020000}"/>
    <cellStyle name="_09.GD-Yte_TT_MSDC2008 9" xfId="545" xr:uid="{00000000-0005-0000-0000-00001E020000}"/>
    <cellStyle name="_09.GD-Yte_TT_MSDC2008_01 Don vi HC" xfId="546" xr:uid="{00000000-0005-0000-0000-00001F020000}"/>
    <cellStyle name="_09.GD-Yte_TT_MSDC2008_01 DVHC-DSLD 2010" xfId="547" xr:uid="{00000000-0005-0000-0000-000020020000}"/>
    <cellStyle name="_09.GD-Yte_TT_MSDC2008_01 DVHC-DSLD 2010_01 Don vi HC" xfId="548" xr:uid="{00000000-0005-0000-0000-000021020000}"/>
    <cellStyle name="_09.GD-Yte_TT_MSDC2008_01 DVHC-DSLD 2010_02 Danso_Laodong 2012(chuan) CO SO" xfId="549" xr:uid="{00000000-0005-0000-0000-000022020000}"/>
    <cellStyle name="_09.GD-Yte_TT_MSDC2008_01 DVHC-DSLD 2010_04 Doanh nghiep va CSKDCT 2012" xfId="550" xr:uid="{00000000-0005-0000-0000-000023020000}"/>
    <cellStyle name="_09.GD-Yte_TT_MSDC2008_01 DVHC-DSLD 2010_08 Thuong mai Tong muc - Diep" xfId="551" xr:uid="{00000000-0005-0000-0000-000024020000}"/>
    <cellStyle name="_09.GD-Yte_TT_MSDC2008_01 DVHC-DSLD 2010_Bo sung 04 bieu Cong nghiep" xfId="552" xr:uid="{00000000-0005-0000-0000-000025020000}"/>
    <cellStyle name="_09.GD-Yte_TT_MSDC2008_01 DVHC-DSLD 2010_Mau" xfId="553" xr:uid="{00000000-0005-0000-0000-000026020000}"/>
    <cellStyle name="_09.GD-Yte_TT_MSDC2008_01 DVHC-DSLD 2010_NGDD 2013 Thu chi NSNN " xfId="554" xr:uid="{00000000-0005-0000-0000-000027020000}"/>
    <cellStyle name="_09.GD-Yte_TT_MSDC2008_01 DVHC-DSLD 2010_Nien giam KT_TV 2010" xfId="555" xr:uid="{00000000-0005-0000-0000-000028020000}"/>
    <cellStyle name="_09.GD-Yte_TT_MSDC2008_01 DVHC-DSLD 2010_nien giam tom tat 2010 (thuy)" xfId="556" xr:uid="{00000000-0005-0000-0000-000029020000}"/>
    <cellStyle name="_09.GD-Yte_TT_MSDC2008_01 DVHC-DSLD 2010_nien giam tom tat 2010 (thuy)_01 Don vi HC" xfId="557" xr:uid="{00000000-0005-0000-0000-00002A020000}"/>
    <cellStyle name="_09.GD-Yte_TT_MSDC2008_01 DVHC-DSLD 2010_nien giam tom tat 2010 (thuy)_02 Danso_Laodong 2012(chuan) CO SO" xfId="558" xr:uid="{00000000-0005-0000-0000-00002B020000}"/>
    <cellStyle name="_09.GD-Yte_TT_MSDC2008_01 DVHC-DSLD 2010_nien giam tom tat 2010 (thuy)_04 Doanh nghiep va CSKDCT 2012" xfId="559" xr:uid="{00000000-0005-0000-0000-00002C020000}"/>
    <cellStyle name="_09.GD-Yte_TT_MSDC2008_01 DVHC-DSLD 2010_nien giam tom tat 2010 (thuy)_08 Thuong mai Tong muc - Diep" xfId="560" xr:uid="{00000000-0005-0000-0000-00002D020000}"/>
    <cellStyle name="_09.GD-Yte_TT_MSDC2008_01 DVHC-DSLD 2010_nien giam tom tat 2010 (thuy)_09 Thuong mai va Du lich" xfId="561" xr:uid="{00000000-0005-0000-0000-00002E020000}"/>
    <cellStyle name="_09.GD-Yte_TT_MSDC2008_01 DVHC-DSLD 2010_nien giam tom tat 2010 (thuy)_09 Thuong mai va Du lich_01 Don vi HC" xfId="562" xr:uid="{00000000-0005-0000-0000-00002F020000}"/>
    <cellStyle name="_09.GD-Yte_TT_MSDC2008_01 DVHC-DSLD 2010_nien giam tom tat 2010 (thuy)_09 Thuong mai va Du lich_NGDD 2013 Thu chi NSNN " xfId="563" xr:uid="{00000000-0005-0000-0000-000030020000}"/>
    <cellStyle name="_09.GD-Yte_TT_MSDC2008_01 DVHC-DSLD 2010_nien giam tom tat 2010 (thuy)_Xl0000167" xfId="564" xr:uid="{00000000-0005-0000-0000-000031020000}"/>
    <cellStyle name="_09.GD-Yte_TT_MSDC2008_01 DVHC-DSLD 2010_Tong hop NGTT" xfId="565" xr:uid="{00000000-0005-0000-0000-000032020000}"/>
    <cellStyle name="_09.GD-Yte_TT_MSDC2008_01 DVHC-DSLD 2010_Tong hop NGTT_09 Thuong mai va Du lich" xfId="566" xr:uid="{00000000-0005-0000-0000-000033020000}"/>
    <cellStyle name="_09.GD-Yte_TT_MSDC2008_01 DVHC-DSLD 2010_Tong hop NGTT_09 Thuong mai va Du lich_01 Don vi HC" xfId="567" xr:uid="{00000000-0005-0000-0000-000034020000}"/>
    <cellStyle name="_09.GD-Yte_TT_MSDC2008_01 DVHC-DSLD 2010_Tong hop NGTT_09 Thuong mai va Du lich_NGDD 2013 Thu chi NSNN " xfId="568" xr:uid="{00000000-0005-0000-0000-000035020000}"/>
    <cellStyle name="_09.GD-Yte_TT_MSDC2008_01 DVHC-DSLD 2010_Xl0000167" xfId="569" xr:uid="{00000000-0005-0000-0000-000036020000}"/>
    <cellStyle name="_09.GD-Yte_TT_MSDC2008_02  Dan so lao dong(OK)" xfId="570" xr:uid="{00000000-0005-0000-0000-000037020000}"/>
    <cellStyle name="_09.GD-Yte_TT_MSDC2008_02 Danso_Laodong 2012(chuan) CO SO" xfId="571" xr:uid="{00000000-0005-0000-0000-000038020000}"/>
    <cellStyle name="_09.GD-Yte_TT_MSDC2008_03 Dautu 2010" xfId="572" xr:uid="{00000000-0005-0000-0000-000039020000}"/>
    <cellStyle name="_09.GD-Yte_TT_MSDC2008_03 Dautu 2010_01 Don vi HC" xfId="573" xr:uid="{00000000-0005-0000-0000-00003A020000}"/>
    <cellStyle name="_09.GD-Yte_TT_MSDC2008_03 Dautu 2010_02 Danso_Laodong 2012(chuan) CO SO" xfId="574" xr:uid="{00000000-0005-0000-0000-00003B020000}"/>
    <cellStyle name="_09.GD-Yte_TT_MSDC2008_03 Dautu 2010_04 Doanh nghiep va CSKDCT 2012" xfId="575" xr:uid="{00000000-0005-0000-0000-00003C020000}"/>
    <cellStyle name="_09.GD-Yte_TT_MSDC2008_03 Dautu 2010_08 Thuong mai Tong muc - Diep" xfId="576" xr:uid="{00000000-0005-0000-0000-00003D020000}"/>
    <cellStyle name="_09.GD-Yte_TT_MSDC2008_03 Dautu 2010_09 Thuong mai va Du lich" xfId="577" xr:uid="{00000000-0005-0000-0000-00003E020000}"/>
    <cellStyle name="_09.GD-Yte_TT_MSDC2008_03 Dautu 2010_09 Thuong mai va Du lich_01 Don vi HC" xfId="578" xr:uid="{00000000-0005-0000-0000-00003F020000}"/>
    <cellStyle name="_09.GD-Yte_TT_MSDC2008_03 Dautu 2010_09 Thuong mai va Du lich_NGDD 2013 Thu chi NSNN " xfId="579" xr:uid="{00000000-0005-0000-0000-000040020000}"/>
    <cellStyle name="_09.GD-Yte_TT_MSDC2008_03 Dautu 2010_Xl0000167" xfId="580" xr:uid="{00000000-0005-0000-0000-000041020000}"/>
    <cellStyle name="_09.GD-Yte_TT_MSDC2008_03 TKQG" xfId="581" xr:uid="{00000000-0005-0000-0000-000042020000}"/>
    <cellStyle name="_09.GD-Yte_TT_MSDC2008_03 TKQG_02  Dan so lao dong(OK)" xfId="582" xr:uid="{00000000-0005-0000-0000-000043020000}"/>
    <cellStyle name="_09.GD-Yte_TT_MSDC2008_03 TKQG_Xl0000167" xfId="583" xr:uid="{00000000-0005-0000-0000-000044020000}"/>
    <cellStyle name="_09.GD-Yte_TT_MSDC2008_04 Doanh nghiep va CSKDCT 2012" xfId="584" xr:uid="{00000000-0005-0000-0000-000045020000}"/>
    <cellStyle name="_09.GD-Yte_TT_MSDC2008_05 Doanh nghiep va Ca the_2011 (Ok)" xfId="585" xr:uid="{00000000-0005-0000-0000-000046020000}"/>
    <cellStyle name="_09.GD-Yte_TT_MSDC2008_05 NGTT DN 2010 (OK)" xfId="586" xr:uid="{00000000-0005-0000-0000-000047020000}"/>
    <cellStyle name="_09.GD-Yte_TT_MSDC2008_05 NGTT DN 2010 (OK)_Bo sung 04 bieu Cong nghiep" xfId="587" xr:uid="{00000000-0005-0000-0000-000048020000}"/>
    <cellStyle name="_09.GD-Yte_TT_MSDC2008_05 Thu chi NSNN" xfId="588" xr:uid="{00000000-0005-0000-0000-000049020000}"/>
    <cellStyle name="_09.GD-Yte_TT_MSDC2008_06 Nong, lam nghiep 2010  (ok)" xfId="589" xr:uid="{00000000-0005-0000-0000-00004A020000}"/>
    <cellStyle name="_09.GD-Yte_TT_MSDC2008_07 NGTT CN 2012" xfId="590" xr:uid="{00000000-0005-0000-0000-00004B020000}"/>
    <cellStyle name="_09.GD-Yte_TT_MSDC2008_08 Thuong mai Tong muc - Diep" xfId="591" xr:uid="{00000000-0005-0000-0000-00004C020000}"/>
    <cellStyle name="_09.GD-Yte_TT_MSDC2008_08 Thuong mai va Du lich (Ok)" xfId="592" xr:uid="{00000000-0005-0000-0000-00004D020000}"/>
    <cellStyle name="_09.GD-Yte_TT_MSDC2008_09 Chi so gia 2011- VuTKG-1 (Ok)" xfId="593" xr:uid="{00000000-0005-0000-0000-00004E020000}"/>
    <cellStyle name="_09.GD-Yte_TT_MSDC2008_09 Du lich" xfId="594" xr:uid="{00000000-0005-0000-0000-00004F020000}"/>
    <cellStyle name="_09.GD-Yte_TT_MSDC2008_10 Market VH, YT, GD, NGTT 2011 " xfId="595" xr:uid="{00000000-0005-0000-0000-000050020000}"/>
    <cellStyle name="_09.GD-Yte_TT_MSDC2008_10 Market VH, YT, GD, NGTT 2011 _02  Dan so lao dong(OK)" xfId="596" xr:uid="{00000000-0005-0000-0000-000051020000}"/>
    <cellStyle name="_09.GD-Yte_TT_MSDC2008_10 Market VH, YT, GD, NGTT 2011 _03 TKQG va Thu chi NSNN 2012" xfId="597" xr:uid="{00000000-0005-0000-0000-000052020000}"/>
    <cellStyle name="_09.GD-Yte_TT_MSDC2008_10 Market VH, YT, GD, NGTT 2011 _04 Doanh nghiep va CSKDCT 2012" xfId="598" xr:uid="{00000000-0005-0000-0000-000053020000}"/>
    <cellStyle name="_09.GD-Yte_TT_MSDC2008_10 Market VH, YT, GD, NGTT 2011 _05 Doanh nghiep va Ca the_2011 (Ok)" xfId="599" xr:uid="{00000000-0005-0000-0000-000054020000}"/>
    <cellStyle name="_09.GD-Yte_TT_MSDC2008_10 Market VH, YT, GD, NGTT 2011 _07 NGTT CN 2012" xfId="600" xr:uid="{00000000-0005-0000-0000-000055020000}"/>
    <cellStyle name="_09.GD-Yte_TT_MSDC2008_10 Market VH, YT, GD, NGTT 2011 _08 Thuong mai Tong muc - Diep" xfId="601" xr:uid="{00000000-0005-0000-0000-000056020000}"/>
    <cellStyle name="_09.GD-Yte_TT_MSDC2008_10 Market VH, YT, GD, NGTT 2011 _08 Thuong mai va Du lich (Ok)" xfId="602" xr:uid="{00000000-0005-0000-0000-000057020000}"/>
    <cellStyle name="_09.GD-Yte_TT_MSDC2008_10 Market VH, YT, GD, NGTT 2011 _09 Chi so gia 2011- VuTKG-1 (Ok)" xfId="603" xr:uid="{00000000-0005-0000-0000-000058020000}"/>
    <cellStyle name="_09.GD-Yte_TT_MSDC2008_10 Market VH, YT, GD, NGTT 2011 _09 Du lich" xfId="604" xr:uid="{00000000-0005-0000-0000-000059020000}"/>
    <cellStyle name="_09.GD-Yte_TT_MSDC2008_10 Market VH, YT, GD, NGTT 2011 _10 Van tai va BCVT (da sua ok)" xfId="605" xr:uid="{00000000-0005-0000-0000-00005A020000}"/>
    <cellStyle name="_09.GD-Yte_TT_MSDC2008_10 Market VH, YT, GD, NGTT 2011 _11 (3)" xfId="606" xr:uid="{00000000-0005-0000-0000-00005B020000}"/>
    <cellStyle name="_09.GD-Yte_TT_MSDC2008_10 Market VH, YT, GD, NGTT 2011 _11 (3)_04 Doanh nghiep va CSKDCT 2012" xfId="607" xr:uid="{00000000-0005-0000-0000-00005C020000}"/>
    <cellStyle name="_09.GD-Yte_TT_MSDC2008_10 Market VH, YT, GD, NGTT 2011 _11 (3)_Xl0000167" xfId="608" xr:uid="{00000000-0005-0000-0000-00005D020000}"/>
    <cellStyle name="_09.GD-Yte_TT_MSDC2008_10 Market VH, YT, GD, NGTT 2011 _12 (2)" xfId="609" xr:uid="{00000000-0005-0000-0000-00005E020000}"/>
    <cellStyle name="_09.GD-Yte_TT_MSDC2008_10 Market VH, YT, GD, NGTT 2011 _12 (2)_04 Doanh nghiep va CSKDCT 2012" xfId="610" xr:uid="{00000000-0005-0000-0000-00005F020000}"/>
    <cellStyle name="_09.GD-Yte_TT_MSDC2008_10 Market VH, YT, GD, NGTT 2011 _12 (2)_Xl0000167" xfId="611" xr:uid="{00000000-0005-0000-0000-000060020000}"/>
    <cellStyle name="_09.GD-Yte_TT_MSDC2008_10 Market VH, YT, GD, NGTT 2011 _12 Giao duc, Y Te va Muc songnam2011" xfId="612" xr:uid="{00000000-0005-0000-0000-000061020000}"/>
    <cellStyle name="_09.GD-Yte_TT_MSDC2008_10 Market VH, YT, GD, NGTT 2011 _13 Van tai 2012" xfId="613" xr:uid="{00000000-0005-0000-0000-000062020000}"/>
    <cellStyle name="_09.GD-Yte_TT_MSDC2008_10 Market VH, YT, GD, NGTT 2011 _Giaoduc2013(ok)" xfId="614" xr:uid="{00000000-0005-0000-0000-000063020000}"/>
    <cellStyle name="_09.GD-Yte_TT_MSDC2008_10 Market VH, YT, GD, NGTT 2011 _Maket NGTT2012 LN,TS (7-1-2013)" xfId="615" xr:uid="{00000000-0005-0000-0000-000064020000}"/>
    <cellStyle name="_09.GD-Yte_TT_MSDC2008_10 Market VH, YT, GD, NGTT 2011 _Maket NGTT2012 LN,TS (7-1-2013)_Nongnghiep" xfId="616" xr:uid="{00000000-0005-0000-0000-000065020000}"/>
    <cellStyle name="_09.GD-Yte_TT_MSDC2008_10 Market VH, YT, GD, NGTT 2011 _Ngiam_lamnghiep_2011_v2(1)(1)" xfId="617" xr:uid="{00000000-0005-0000-0000-000066020000}"/>
    <cellStyle name="_09.GD-Yte_TT_MSDC2008_10 Market VH, YT, GD, NGTT 2011 _Ngiam_lamnghiep_2011_v2(1)(1)_Nongnghiep" xfId="618" xr:uid="{00000000-0005-0000-0000-000067020000}"/>
    <cellStyle name="_09.GD-Yte_TT_MSDC2008_10 Market VH, YT, GD, NGTT 2011 _NGTT LN,TS 2012 (Chuan)" xfId="619" xr:uid="{00000000-0005-0000-0000-000068020000}"/>
    <cellStyle name="_09.GD-Yte_TT_MSDC2008_10 Market VH, YT, GD, NGTT 2011 _Nien giam TT Vu Nong nghiep 2012(solieu)-gui Vu TH 29-3-2013" xfId="620" xr:uid="{00000000-0005-0000-0000-000069020000}"/>
    <cellStyle name="_09.GD-Yte_TT_MSDC2008_10 Market VH, YT, GD, NGTT 2011 _Nongnghiep" xfId="621" xr:uid="{00000000-0005-0000-0000-00006A020000}"/>
    <cellStyle name="_09.GD-Yte_TT_MSDC2008_10 Market VH, YT, GD, NGTT 2011 _Nongnghiep NGDD 2012_cap nhat den 24-5-2013(1)" xfId="622" xr:uid="{00000000-0005-0000-0000-00006B020000}"/>
    <cellStyle name="_09.GD-Yte_TT_MSDC2008_10 Market VH, YT, GD, NGTT 2011 _Nongnghiep_Nongnghiep NGDD 2012_cap nhat den 24-5-2013(1)" xfId="623" xr:uid="{00000000-0005-0000-0000-00006C020000}"/>
    <cellStyle name="_09.GD-Yte_TT_MSDC2008_10 Market VH, YT, GD, NGTT 2011 _So lieu quoc te TH" xfId="624" xr:uid="{00000000-0005-0000-0000-00006D020000}"/>
    <cellStyle name="_09.GD-Yte_TT_MSDC2008_10 Market VH, YT, GD, NGTT 2011 _Xl0000147" xfId="625" xr:uid="{00000000-0005-0000-0000-00006E020000}"/>
    <cellStyle name="_09.GD-Yte_TT_MSDC2008_10 Market VH, YT, GD, NGTT 2011 _Xl0000167" xfId="626" xr:uid="{00000000-0005-0000-0000-00006F020000}"/>
    <cellStyle name="_09.GD-Yte_TT_MSDC2008_10 Market VH, YT, GD, NGTT 2011 _XNK" xfId="627" xr:uid="{00000000-0005-0000-0000-000070020000}"/>
    <cellStyle name="_09.GD-Yte_TT_MSDC2008_10 Van tai va BCVT (da sua ok)" xfId="628" xr:uid="{00000000-0005-0000-0000-000071020000}"/>
    <cellStyle name="_09.GD-Yte_TT_MSDC2008_10 VH, YT, GD, NGTT 2010 - (OK)" xfId="629" xr:uid="{00000000-0005-0000-0000-000072020000}"/>
    <cellStyle name="_09.GD-Yte_TT_MSDC2008_10 VH, YT, GD, NGTT 2010 - (OK)_Bo sung 04 bieu Cong nghiep" xfId="630" xr:uid="{00000000-0005-0000-0000-000073020000}"/>
    <cellStyle name="_09.GD-Yte_TT_MSDC2008_11 (3)" xfId="631" xr:uid="{00000000-0005-0000-0000-000074020000}"/>
    <cellStyle name="_09.GD-Yte_TT_MSDC2008_11 (3)_04 Doanh nghiep va CSKDCT 2012" xfId="632" xr:uid="{00000000-0005-0000-0000-000075020000}"/>
    <cellStyle name="_09.GD-Yte_TT_MSDC2008_11 (3)_Xl0000167" xfId="633" xr:uid="{00000000-0005-0000-0000-000076020000}"/>
    <cellStyle name="_09.GD-Yte_TT_MSDC2008_11 So lieu quoc te 2010-final" xfId="634" xr:uid="{00000000-0005-0000-0000-000077020000}"/>
    <cellStyle name="_09.GD-Yte_TT_MSDC2008_12 (2)" xfId="635" xr:uid="{00000000-0005-0000-0000-000078020000}"/>
    <cellStyle name="_09.GD-Yte_TT_MSDC2008_12 (2)_04 Doanh nghiep va CSKDCT 2012" xfId="636" xr:uid="{00000000-0005-0000-0000-000079020000}"/>
    <cellStyle name="_09.GD-Yte_TT_MSDC2008_12 (2)_Xl0000167" xfId="637" xr:uid="{00000000-0005-0000-0000-00007A020000}"/>
    <cellStyle name="_09.GD-Yte_TT_MSDC2008_12 Chi so gia 2012(chuan) co so" xfId="638" xr:uid="{00000000-0005-0000-0000-00007B020000}"/>
    <cellStyle name="_09.GD-Yte_TT_MSDC2008_12 Giao duc, Y Te va Muc songnam2011" xfId="639" xr:uid="{00000000-0005-0000-0000-00007C020000}"/>
    <cellStyle name="_09.GD-Yte_TT_MSDC2008_13 Van tai 2012" xfId="640" xr:uid="{00000000-0005-0000-0000-00007D020000}"/>
    <cellStyle name="_09.GD-Yte_TT_MSDC2008_Book1" xfId="641" xr:uid="{00000000-0005-0000-0000-00007E020000}"/>
    <cellStyle name="_09.GD-Yte_TT_MSDC2008_Dat Dai NGTT -2013" xfId="642" xr:uid="{00000000-0005-0000-0000-00007F020000}"/>
    <cellStyle name="_09.GD-Yte_TT_MSDC2008_Giaoduc2013(ok)" xfId="643" xr:uid="{00000000-0005-0000-0000-000080020000}"/>
    <cellStyle name="_09.GD-Yte_TT_MSDC2008_GTSXNN" xfId="644" xr:uid="{00000000-0005-0000-0000-000081020000}"/>
    <cellStyle name="_09.GD-Yte_TT_MSDC2008_GTSXNN_Nongnghiep NGDD 2012_cap nhat den 24-5-2013(1)" xfId="645" xr:uid="{00000000-0005-0000-0000-000082020000}"/>
    <cellStyle name="_09.GD-Yte_TT_MSDC2008_Maket NGTT Thu chi NS 2011" xfId="646" xr:uid="{00000000-0005-0000-0000-000083020000}"/>
    <cellStyle name="_09.GD-Yte_TT_MSDC2008_Maket NGTT Thu chi NS 2011_08 Cong nghiep 2010" xfId="647" xr:uid="{00000000-0005-0000-0000-000084020000}"/>
    <cellStyle name="_09.GD-Yte_TT_MSDC2008_Maket NGTT Thu chi NS 2011_08 Thuong mai va Du lich (Ok)" xfId="648" xr:uid="{00000000-0005-0000-0000-000085020000}"/>
    <cellStyle name="_09.GD-Yte_TT_MSDC2008_Maket NGTT Thu chi NS 2011_09 Chi so gia 2011- VuTKG-1 (Ok)" xfId="649" xr:uid="{00000000-0005-0000-0000-000086020000}"/>
    <cellStyle name="_09.GD-Yte_TT_MSDC2008_Maket NGTT Thu chi NS 2011_09 Du lich" xfId="650" xr:uid="{00000000-0005-0000-0000-000087020000}"/>
    <cellStyle name="_09.GD-Yte_TT_MSDC2008_Maket NGTT Thu chi NS 2011_10 Van tai va BCVT (da sua ok)" xfId="651" xr:uid="{00000000-0005-0000-0000-000088020000}"/>
    <cellStyle name="_09.GD-Yte_TT_MSDC2008_Maket NGTT Thu chi NS 2011_12 Giao duc, Y Te va Muc songnam2011" xfId="652" xr:uid="{00000000-0005-0000-0000-000089020000}"/>
    <cellStyle name="_09.GD-Yte_TT_MSDC2008_Maket NGTT Thu chi NS 2011_nien giam tom tat du lich va XNK" xfId="653" xr:uid="{00000000-0005-0000-0000-00008A020000}"/>
    <cellStyle name="_09.GD-Yte_TT_MSDC2008_Maket NGTT Thu chi NS 2011_Nongnghiep" xfId="654" xr:uid="{00000000-0005-0000-0000-00008B020000}"/>
    <cellStyle name="_09.GD-Yte_TT_MSDC2008_Maket NGTT Thu chi NS 2011_XNK" xfId="655" xr:uid="{00000000-0005-0000-0000-00008C020000}"/>
    <cellStyle name="_09.GD-Yte_TT_MSDC2008_Maket NGTT2012 LN,TS (7-1-2013)" xfId="656" xr:uid="{00000000-0005-0000-0000-00008D020000}"/>
    <cellStyle name="_09.GD-Yte_TT_MSDC2008_Maket NGTT2012 LN,TS (7-1-2013)_Nongnghiep" xfId="657" xr:uid="{00000000-0005-0000-0000-00008E020000}"/>
    <cellStyle name="_09.GD-Yte_TT_MSDC2008_Mau" xfId="658" xr:uid="{00000000-0005-0000-0000-00008F020000}"/>
    <cellStyle name="_09.GD-Yte_TT_MSDC2008_Ngiam_lamnghiep_2011_v2(1)(1)" xfId="659" xr:uid="{00000000-0005-0000-0000-000090020000}"/>
    <cellStyle name="_09.GD-Yte_TT_MSDC2008_Ngiam_lamnghiep_2011_v2(1)(1)_Nongnghiep" xfId="660" xr:uid="{00000000-0005-0000-0000-000091020000}"/>
    <cellStyle name="_09.GD-Yte_TT_MSDC2008_NGTT LN,TS 2012 (Chuan)" xfId="661" xr:uid="{00000000-0005-0000-0000-000092020000}"/>
    <cellStyle name="_09.GD-Yte_TT_MSDC2008_Nien giam day du  Nong nghiep 2010" xfId="662" xr:uid="{00000000-0005-0000-0000-000093020000}"/>
    <cellStyle name="_09.GD-Yte_TT_MSDC2008_Nien giam KT_TV 2010" xfId="663" xr:uid="{00000000-0005-0000-0000-000094020000}"/>
    <cellStyle name="_09.GD-Yte_TT_MSDC2008_Nien giam TT Vu Nong nghiep 2012(solieu)-gui Vu TH 29-3-2013" xfId="664" xr:uid="{00000000-0005-0000-0000-000095020000}"/>
    <cellStyle name="_09.GD-Yte_TT_MSDC2008_Nongnghiep" xfId="665" xr:uid="{00000000-0005-0000-0000-000096020000}"/>
    <cellStyle name="_09.GD-Yte_TT_MSDC2008_Nongnghiep_Bo sung 04 bieu Cong nghiep" xfId="666" xr:uid="{00000000-0005-0000-0000-000097020000}"/>
    <cellStyle name="_09.GD-Yte_TT_MSDC2008_Nongnghiep_Mau" xfId="667" xr:uid="{00000000-0005-0000-0000-000098020000}"/>
    <cellStyle name="_09.GD-Yte_TT_MSDC2008_Nongnghiep_NGDD 2013 Thu chi NSNN " xfId="668" xr:uid="{00000000-0005-0000-0000-000099020000}"/>
    <cellStyle name="_09.GD-Yte_TT_MSDC2008_Nongnghiep_Nongnghiep NGDD 2012_cap nhat den 24-5-2013(1)" xfId="669" xr:uid="{00000000-0005-0000-0000-00009A020000}"/>
    <cellStyle name="_09.GD-Yte_TT_MSDC2008_Phan i (in)" xfId="670" xr:uid="{00000000-0005-0000-0000-00009B020000}"/>
    <cellStyle name="_09.GD-Yte_TT_MSDC2008_So lieu quoc te TH" xfId="671" xr:uid="{00000000-0005-0000-0000-00009C020000}"/>
    <cellStyle name="_09.GD-Yte_TT_MSDC2008_So lieu quoc te TH_08 Cong nghiep 2010" xfId="672" xr:uid="{00000000-0005-0000-0000-00009D020000}"/>
    <cellStyle name="_09.GD-Yte_TT_MSDC2008_So lieu quoc te TH_08 Thuong mai va Du lich (Ok)" xfId="673" xr:uid="{00000000-0005-0000-0000-00009E020000}"/>
    <cellStyle name="_09.GD-Yte_TT_MSDC2008_So lieu quoc te TH_09 Chi so gia 2011- VuTKG-1 (Ok)" xfId="674" xr:uid="{00000000-0005-0000-0000-00009F020000}"/>
    <cellStyle name="_09.GD-Yte_TT_MSDC2008_So lieu quoc te TH_09 Du lich" xfId="675" xr:uid="{00000000-0005-0000-0000-0000A0020000}"/>
    <cellStyle name="_09.GD-Yte_TT_MSDC2008_So lieu quoc te TH_10 Van tai va BCVT (da sua ok)" xfId="676" xr:uid="{00000000-0005-0000-0000-0000A1020000}"/>
    <cellStyle name="_09.GD-Yte_TT_MSDC2008_So lieu quoc te TH_12 Giao duc, Y Te va Muc songnam2011" xfId="677" xr:uid="{00000000-0005-0000-0000-0000A2020000}"/>
    <cellStyle name="_09.GD-Yte_TT_MSDC2008_So lieu quoc te TH_nien giam tom tat du lich va XNK" xfId="678" xr:uid="{00000000-0005-0000-0000-0000A3020000}"/>
    <cellStyle name="_09.GD-Yte_TT_MSDC2008_So lieu quoc te TH_Nongnghiep" xfId="679" xr:uid="{00000000-0005-0000-0000-0000A4020000}"/>
    <cellStyle name="_09.GD-Yte_TT_MSDC2008_So lieu quoc te TH_XNK" xfId="680" xr:uid="{00000000-0005-0000-0000-0000A5020000}"/>
    <cellStyle name="_09.GD-Yte_TT_MSDC2008_So lieu quoc te(GDP)" xfId="681" xr:uid="{00000000-0005-0000-0000-0000A6020000}"/>
    <cellStyle name="_09.GD-Yte_TT_MSDC2008_So lieu quoc te(GDP)_02  Dan so lao dong(OK)" xfId="682" xr:uid="{00000000-0005-0000-0000-0000A7020000}"/>
    <cellStyle name="_09.GD-Yte_TT_MSDC2008_So lieu quoc te(GDP)_03 TKQG va Thu chi NSNN 2012" xfId="683" xr:uid="{00000000-0005-0000-0000-0000A8020000}"/>
    <cellStyle name="_09.GD-Yte_TT_MSDC2008_So lieu quoc te(GDP)_04 Doanh nghiep va CSKDCT 2012" xfId="684" xr:uid="{00000000-0005-0000-0000-0000A9020000}"/>
    <cellStyle name="_09.GD-Yte_TT_MSDC2008_So lieu quoc te(GDP)_05 Doanh nghiep va Ca the_2011 (Ok)" xfId="685" xr:uid="{00000000-0005-0000-0000-0000AA020000}"/>
    <cellStyle name="_09.GD-Yte_TT_MSDC2008_So lieu quoc te(GDP)_07 NGTT CN 2012" xfId="686" xr:uid="{00000000-0005-0000-0000-0000AB020000}"/>
    <cellStyle name="_09.GD-Yte_TT_MSDC2008_So lieu quoc te(GDP)_08 Thuong mai Tong muc - Diep" xfId="687" xr:uid="{00000000-0005-0000-0000-0000AC020000}"/>
    <cellStyle name="_09.GD-Yte_TT_MSDC2008_So lieu quoc te(GDP)_08 Thuong mai va Du lich (Ok)" xfId="688" xr:uid="{00000000-0005-0000-0000-0000AD020000}"/>
    <cellStyle name="_09.GD-Yte_TT_MSDC2008_So lieu quoc te(GDP)_09 Chi so gia 2011- VuTKG-1 (Ok)" xfId="689" xr:uid="{00000000-0005-0000-0000-0000AE020000}"/>
    <cellStyle name="_09.GD-Yte_TT_MSDC2008_So lieu quoc te(GDP)_09 Du lich" xfId="690" xr:uid="{00000000-0005-0000-0000-0000AF020000}"/>
    <cellStyle name="_09.GD-Yte_TT_MSDC2008_So lieu quoc te(GDP)_10 Van tai va BCVT (da sua ok)" xfId="691" xr:uid="{00000000-0005-0000-0000-0000B0020000}"/>
    <cellStyle name="_09.GD-Yte_TT_MSDC2008_So lieu quoc te(GDP)_11 (3)" xfId="692" xr:uid="{00000000-0005-0000-0000-0000B1020000}"/>
    <cellStyle name="_09.GD-Yte_TT_MSDC2008_So lieu quoc te(GDP)_11 (3)_04 Doanh nghiep va CSKDCT 2012" xfId="693" xr:uid="{00000000-0005-0000-0000-0000B2020000}"/>
    <cellStyle name="_09.GD-Yte_TT_MSDC2008_So lieu quoc te(GDP)_11 (3)_Xl0000167" xfId="694" xr:uid="{00000000-0005-0000-0000-0000B3020000}"/>
    <cellStyle name="_09.GD-Yte_TT_MSDC2008_So lieu quoc te(GDP)_12 (2)" xfId="695" xr:uid="{00000000-0005-0000-0000-0000B4020000}"/>
    <cellStyle name="_09.GD-Yte_TT_MSDC2008_So lieu quoc te(GDP)_12 (2)_04 Doanh nghiep va CSKDCT 2012" xfId="696" xr:uid="{00000000-0005-0000-0000-0000B5020000}"/>
    <cellStyle name="_09.GD-Yte_TT_MSDC2008_So lieu quoc te(GDP)_12 (2)_Xl0000167" xfId="697" xr:uid="{00000000-0005-0000-0000-0000B6020000}"/>
    <cellStyle name="_09.GD-Yte_TT_MSDC2008_So lieu quoc te(GDP)_12 Giao duc, Y Te va Muc songnam2011" xfId="698" xr:uid="{00000000-0005-0000-0000-0000B7020000}"/>
    <cellStyle name="_09.GD-Yte_TT_MSDC2008_So lieu quoc te(GDP)_12 So lieu quoc te (Ok)" xfId="699" xr:uid="{00000000-0005-0000-0000-0000B8020000}"/>
    <cellStyle name="_09.GD-Yte_TT_MSDC2008_So lieu quoc te(GDP)_13 Van tai 2012" xfId="700" xr:uid="{00000000-0005-0000-0000-0000B9020000}"/>
    <cellStyle name="_09.GD-Yte_TT_MSDC2008_So lieu quoc te(GDP)_Giaoduc2013(ok)" xfId="701" xr:uid="{00000000-0005-0000-0000-0000BA020000}"/>
    <cellStyle name="_09.GD-Yte_TT_MSDC2008_So lieu quoc te(GDP)_Maket NGTT2012 LN,TS (7-1-2013)" xfId="702" xr:uid="{00000000-0005-0000-0000-0000BB020000}"/>
    <cellStyle name="_09.GD-Yte_TT_MSDC2008_So lieu quoc te(GDP)_Maket NGTT2012 LN,TS (7-1-2013)_Nongnghiep" xfId="703" xr:uid="{00000000-0005-0000-0000-0000BC020000}"/>
    <cellStyle name="_09.GD-Yte_TT_MSDC2008_So lieu quoc te(GDP)_Ngiam_lamnghiep_2011_v2(1)(1)" xfId="704" xr:uid="{00000000-0005-0000-0000-0000BD020000}"/>
    <cellStyle name="_09.GD-Yte_TT_MSDC2008_So lieu quoc te(GDP)_Ngiam_lamnghiep_2011_v2(1)(1)_Nongnghiep" xfId="705" xr:uid="{00000000-0005-0000-0000-0000BE020000}"/>
    <cellStyle name="_09.GD-Yte_TT_MSDC2008_So lieu quoc te(GDP)_NGTT LN,TS 2012 (Chuan)" xfId="706" xr:uid="{00000000-0005-0000-0000-0000BF020000}"/>
    <cellStyle name="_09.GD-Yte_TT_MSDC2008_So lieu quoc te(GDP)_Nien giam TT Vu Nong nghiep 2012(solieu)-gui Vu TH 29-3-2013" xfId="707" xr:uid="{00000000-0005-0000-0000-0000C0020000}"/>
    <cellStyle name="_09.GD-Yte_TT_MSDC2008_So lieu quoc te(GDP)_Nongnghiep" xfId="708" xr:uid="{00000000-0005-0000-0000-0000C1020000}"/>
    <cellStyle name="_09.GD-Yte_TT_MSDC2008_So lieu quoc te(GDP)_Nongnghiep NGDD 2012_cap nhat den 24-5-2013(1)" xfId="709" xr:uid="{00000000-0005-0000-0000-0000C2020000}"/>
    <cellStyle name="_09.GD-Yte_TT_MSDC2008_So lieu quoc te(GDP)_Nongnghiep_Nongnghiep NGDD 2012_cap nhat den 24-5-2013(1)" xfId="710" xr:uid="{00000000-0005-0000-0000-0000C3020000}"/>
    <cellStyle name="_09.GD-Yte_TT_MSDC2008_So lieu quoc te(GDP)_Xl0000147" xfId="711" xr:uid="{00000000-0005-0000-0000-0000C4020000}"/>
    <cellStyle name="_09.GD-Yte_TT_MSDC2008_So lieu quoc te(GDP)_Xl0000167" xfId="712" xr:uid="{00000000-0005-0000-0000-0000C5020000}"/>
    <cellStyle name="_09.GD-Yte_TT_MSDC2008_So lieu quoc te(GDP)_XNK" xfId="713" xr:uid="{00000000-0005-0000-0000-0000C6020000}"/>
    <cellStyle name="_09.GD-Yte_TT_MSDC2008_Tong hop 1" xfId="714" xr:uid="{00000000-0005-0000-0000-0000C7020000}"/>
    <cellStyle name="_09.GD-Yte_TT_MSDC2008_Tong hop NGTT" xfId="715" xr:uid="{00000000-0005-0000-0000-0000C8020000}"/>
    <cellStyle name="_09.GD-Yte_TT_MSDC2008_Xl0000167" xfId="716" xr:uid="{00000000-0005-0000-0000-0000C9020000}"/>
    <cellStyle name="_09.GD-Yte_TT_MSDC2008_XNK" xfId="717" xr:uid="{00000000-0005-0000-0000-0000CA020000}"/>
    <cellStyle name="_09.GD-Yte_TT_MSDC2008_XNK_08 Thuong mai Tong muc - Diep" xfId="718" xr:uid="{00000000-0005-0000-0000-0000CB020000}"/>
    <cellStyle name="_09.GD-Yte_TT_MSDC2008_XNK_Bo sung 04 bieu Cong nghiep" xfId="719" xr:uid="{00000000-0005-0000-0000-0000CC020000}"/>
    <cellStyle name="_09.GD-Yte_TT_MSDC2008_XNK-2012" xfId="720" xr:uid="{00000000-0005-0000-0000-0000CD020000}"/>
    <cellStyle name="_09.GD-Yte_TT_MSDC2008_XNK-Market" xfId="721" xr:uid="{00000000-0005-0000-0000-0000CE020000}"/>
    <cellStyle name="_1.OK" xfId="722" xr:uid="{00000000-0005-0000-0000-0000CF020000}"/>
    <cellStyle name="_10.Bieuthegioi-tan_NGTT2008(1)" xfId="723" xr:uid="{00000000-0005-0000-0000-0000D0020000}"/>
    <cellStyle name="_10.Bieuthegioi-tan_NGTT2008(1) 10" xfId="724" xr:uid="{00000000-0005-0000-0000-0000D1020000}"/>
    <cellStyle name="_10.Bieuthegioi-tan_NGTT2008(1) 11" xfId="725" xr:uid="{00000000-0005-0000-0000-0000D2020000}"/>
    <cellStyle name="_10.Bieuthegioi-tan_NGTT2008(1) 12" xfId="726" xr:uid="{00000000-0005-0000-0000-0000D3020000}"/>
    <cellStyle name="_10.Bieuthegioi-tan_NGTT2008(1) 13" xfId="727" xr:uid="{00000000-0005-0000-0000-0000D4020000}"/>
    <cellStyle name="_10.Bieuthegioi-tan_NGTT2008(1) 14" xfId="728" xr:uid="{00000000-0005-0000-0000-0000D5020000}"/>
    <cellStyle name="_10.Bieuthegioi-tan_NGTT2008(1) 15" xfId="729" xr:uid="{00000000-0005-0000-0000-0000D6020000}"/>
    <cellStyle name="_10.Bieuthegioi-tan_NGTT2008(1) 16" xfId="730" xr:uid="{00000000-0005-0000-0000-0000D7020000}"/>
    <cellStyle name="_10.Bieuthegioi-tan_NGTT2008(1) 17" xfId="731" xr:uid="{00000000-0005-0000-0000-0000D8020000}"/>
    <cellStyle name="_10.Bieuthegioi-tan_NGTT2008(1) 18" xfId="732" xr:uid="{00000000-0005-0000-0000-0000D9020000}"/>
    <cellStyle name="_10.Bieuthegioi-tan_NGTT2008(1) 19" xfId="733" xr:uid="{00000000-0005-0000-0000-0000DA020000}"/>
    <cellStyle name="_10.Bieuthegioi-tan_NGTT2008(1) 2" xfId="734" xr:uid="{00000000-0005-0000-0000-0000DB020000}"/>
    <cellStyle name="_10.Bieuthegioi-tan_NGTT2008(1) 3" xfId="735" xr:uid="{00000000-0005-0000-0000-0000DC020000}"/>
    <cellStyle name="_10.Bieuthegioi-tan_NGTT2008(1) 4" xfId="736" xr:uid="{00000000-0005-0000-0000-0000DD020000}"/>
    <cellStyle name="_10.Bieuthegioi-tan_NGTT2008(1) 5" xfId="737" xr:uid="{00000000-0005-0000-0000-0000DE020000}"/>
    <cellStyle name="_10.Bieuthegioi-tan_NGTT2008(1) 6" xfId="738" xr:uid="{00000000-0005-0000-0000-0000DF020000}"/>
    <cellStyle name="_10.Bieuthegioi-tan_NGTT2008(1) 7" xfId="739" xr:uid="{00000000-0005-0000-0000-0000E0020000}"/>
    <cellStyle name="_10.Bieuthegioi-tan_NGTT2008(1) 8" xfId="740" xr:uid="{00000000-0005-0000-0000-0000E1020000}"/>
    <cellStyle name="_10.Bieuthegioi-tan_NGTT2008(1) 9" xfId="741" xr:uid="{00000000-0005-0000-0000-0000E2020000}"/>
    <cellStyle name="_10.Bieuthegioi-tan_NGTT2008(1)_01 Don vi HC" xfId="742" xr:uid="{00000000-0005-0000-0000-0000E3020000}"/>
    <cellStyle name="_10.Bieuthegioi-tan_NGTT2008(1)_01 DVHC-DSLD 2010" xfId="743" xr:uid="{00000000-0005-0000-0000-0000E4020000}"/>
    <cellStyle name="_10.Bieuthegioi-tan_NGTT2008(1)_01 DVHC-DSLD 2010_01 Don vi HC" xfId="744" xr:uid="{00000000-0005-0000-0000-0000E5020000}"/>
    <cellStyle name="_10.Bieuthegioi-tan_NGTT2008(1)_01 DVHC-DSLD 2010_02 Danso_Laodong 2012(chuan) CO SO" xfId="745" xr:uid="{00000000-0005-0000-0000-0000E6020000}"/>
    <cellStyle name="_10.Bieuthegioi-tan_NGTT2008(1)_01 DVHC-DSLD 2010_04 Doanh nghiep va CSKDCT 2012" xfId="746" xr:uid="{00000000-0005-0000-0000-0000E7020000}"/>
    <cellStyle name="_10.Bieuthegioi-tan_NGTT2008(1)_01 DVHC-DSLD 2010_08 Thuong mai Tong muc - Diep" xfId="747" xr:uid="{00000000-0005-0000-0000-0000E8020000}"/>
    <cellStyle name="_10.Bieuthegioi-tan_NGTT2008(1)_01 DVHC-DSLD 2010_Bo sung 04 bieu Cong nghiep" xfId="748" xr:uid="{00000000-0005-0000-0000-0000E9020000}"/>
    <cellStyle name="_10.Bieuthegioi-tan_NGTT2008(1)_01 DVHC-DSLD 2010_Mau" xfId="749" xr:uid="{00000000-0005-0000-0000-0000EA020000}"/>
    <cellStyle name="_10.Bieuthegioi-tan_NGTT2008(1)_01 DVHC-DSLD 2010_NGDD 2013 Thu chi NSNN " xfId="750" xr:uid="{00000000-0005-0000-0000-0000EB020000}"/>
    <cellStyle name="_10.Bieuthegioi-tan_NGTT2008(1)_01 DVHC-DSLD 2010_Nien giam KT_TV 2010" xfId="751" xr:uid="{00000000-0005-0000-0000-0000EC020000}"/>
    <cellStyle name="_10.Bieuthegioi-tan_NGTT2008(1)_01 DVHC-DSLD 2010_nien giam tom tat 2010 (thuy)" xfId="752" xr:uid="{00000000-0005-0000-0000-0000ED020000}"/>
    <cellStyle name="_10.Bieuthegioi-tan_NGTT2008(1)_01 DVHC-DSLD 2010_nien giam tom tat 2010 (thuy)_01 Don vi HC" xfId="753" xr:uid="{00000000-0005-0000-0000-0000EE020000}"/>
    <cellStyle name="_10.Bieuthegioi-tan_NGTT2008(1)_01 DVHC-DSLD 2010_nien giam tom tat 2010 (thuy)_02 Danso_Laodong 2012(chuan) CO SO" xfId="754" xr:uid="{00000000-0005-0000-0000-0000EF020000}"/>
    <cellStyle name="_10.Bieuthegioi-tan_NGTT2008(1)_01 DVHC-DSLD 2010_nien giam tom tat 2010 (thuy)_04 Doanh nghiep va CSKDCT 2012" xfId="755" xr:uid="{00000000-0005-0000-0000-0000F0020000}"/>
    <cellStyle name="_10.Bieuthegioi-tan_NGTT2008(1)_01 DVHC-DSLD 2010_nien giam tom tat 2010 (thuy)_08 Thuong mai Tong muc - Diep" xfId="756" xr:uid="{00000000-0005-0000-0000-0000F1020000}"/>
    <cellStyle name="_10.Bieuthegioi-tan_NGTT2008(1)_01 DVHC-DSLD 2010_nien giam tom tat 2010 (thuy)_09 Thuong mai va Du lich" xfId="757" xr:uid="{00000000-0005-0000-0000-0000F2020000}"/>
    <cellStyle name="_10.Bieuthegioi-tan_NGTT2008(1)_01 DVHC-DSLD 2010_nien giam tom tat 2010 (thuy)_09 Thuong mai va Du lich_01 Don vi HC" xfId="758" xr:uid="{00000000-0005-0000-0000-0000F3020000}"/>
    <cellStyle name="_10.Bieuthegioi-tan_NGTT2008(1)_01 DVHC-DSLD 2010_nien giam tom tat 2010 (thuy)_09 Thuong mai va Du lich_NGDD 2013 Thu chi NSNN " xfId="759" xr:uid="{00000000-0005-0000-0000-0000F4020000}"/>
    <cellStyle name="_10.Bieuthegioi-tan_NGTT2008(1)_01 DVHC-DSLD 2010_nien giam tom tat 2010 (thuy)_Xl0000167" xfId="760" xr:uid="{00000000-0005-0000-0000-0000F5020000}"/>
    <cellStyle name="_10.Bieuthegioi-tan_NGTT2008(1)_01 DVHC-DSLD 2010_Tong hop NGTT" xfId="761" xr:uid="{00000000-0005-0000-0000-0000F6020000}"/>
    <cellStyle name="_10.Bieuthegioi-tan_NGTT2008(1)_01 DVHC-DSLD 2010_Tong hop NGTT_09 Thuong mai va Du lich" xfId="762" xr:uid="{00000000-0005-0000-0000-0000F7020000}"/>
    <cellStyle name="_10.Bieuthegioi-tan_NGTT2008(1)_01 DVHC-DSLD 2010_Tong hop NGTT_09 Thuong mai va Du lich_01 Don vi HC" xfId="763" xr:uid="{00000000-0005-0000-0000-0000F8020000}"/>
    <cellStyle name="_10.Bieuthegioi-tan_NGTT2008(1)_01 DVHC-DSLD 2010_Tong hop NGTT_09 Thuong mai va Du lich_NGDD 2013 Thu chi NSNN " xfId="764" xr:uid="{00000000-0005-0000-0000-0000F9020000}"/>
    <cellStyle name="_10.Bieuthegioi-tan_NGTT2008(1)_01 DVHC-DSLD 2010_Xl0000167" xfId="765" xr:uid="{00000000-0005-0000-0000-0000FA020000}"/>
    <cellStyle name="_10.Bieuthegioi-tan_NGTT2008(1)_02  Dan so lao dong(OK)" xfId="766" xr:uid="{00000000-0005-0000-0000-0000FB020000}"/>
    <cellStyle name="_10.Bieuthegioi-tan_NGTT2008(1)_02 Danso_Laodong 2012(chuan) CO SO" xfId="767" xr:uid="{00000000-0005-0000-0000-0000FC020000}"/>
    <cellStyle name="_10.Bieuthegioi-tan_NGTT2008(1)_03 Dautu 2010" xfId="768" xr:uid="{00000000-0005-0000-0000-0000FD020000}"/>
    <cellStyle name="_10.Bieuthegioi-tan_NGTT2008(1)_03 Dautu 2010_01 Don vi HC" xfId="769" xr:uid="{00000000-0005-0000-0000-0000FE020000}"/>
    <cellStyle name="_10.Bieuthegioi-tan_NGTT2008(1)_03 Dautu 2010_02 Danso_Laodong 2012(chuan) CO SO" xfId="770" xr:uid="{00000000-0005-0000-0000-0000FF020000}"/>
    <cellStyle name="_10.Bieuthegioi-tan_NGTT2008(1)_03 Dautu 2010_04 Doanh nghiep va CSKDCT 2012" xfId="771" xr:uid="{00000000-0005-0000-0000-000000030000}"/>
    <cellStyle name="_10.Bieuthegioi-tan_NGTT2008(1)_03 Dautu 2010_08 Thuong mai Tong muc - Diep" xfId="772" xr:uid="{00000000-0005-0000-0000-000001030000}"/>
    <cellStyle name="_10.Bieuthegioi-tan_NGTT2008(1)_03 Dautu 2010_09 Thuong mai va Du lich" xfId="773" xr:uid="{00000000-0005-0000-0000-000002030000}"/>
    <cellStyle name="_10.Bieuthegioi-tan_NGTT2008(1)_03 Dautu 2010_09 Thuong mai va Du lich_01 Don vi HC" xfId="774" xr:uid="{00000000-0005-0000-0000-000003030000}"/>
    <cellStyle name="_10.Bieuthegioi-tan_NGTT2008(1)_03 Dautu 2010_09 Thuong mai va Du lich_NGDD 2013 Thu chi NSNN " xfId="775" xr:uid="{00000000-0005-0000-0000-000004030000}"/>
    <cellStyle name="_10.Bieuthegioi-tan_NGTT2008(1)_03 Dautu 2010_Xl0000167" xfId="776" xr:uid="{00000000-0005-0000-0000-000005030000}"/>
    <cellStyle name="_10.Bieuthegioi-tan_NGTT2008(1)_03 TKQG" xfId="777" xr:uid="{00000000-0005-0000-0000-000006030000}"/>
    <cellStyle name="_10.Bieuthegioi-tan_NGTT2008(1)_03 TKQG_02  Dan so lao dong(OK)" xfId="778" xr:uid="{00000000-0005-0000-0000-000007030000}"/>
    <cellStyle name="_10.Bieuthegioi-tan_NGTT2008(1)_03 TKQG_Xl0000167" xfId="779" xr:uid="{00000000-0005-0000-0000-000008030000}"/>
    <cellStyle name="_10.Bieuthegioi-tan_NGTT2008(1)_04 Doanh nghiep va CSKDCT 2012" xfId="780" xr:uid="{00000000-0005-0000-0000-000009030000}"/>
    <cellStyle name="_10.Bieuthegioi-tan_NGTT2008(1)_05 Doanh nghiep va Ca the_2011 (Ok)" xfId="781" xr:uid="{00000000-0005-0000-0000-00000A030000}"/>
    <cellStyle name="_10.Bieuthegioi-tan_NGTT2008(1)_05 Thu chi NSNN" xfId="782" xr:uid="{00000000-0005-0000-0000-00000B030000}"/>
    <cellStyle name="_10.Bieuthegioi-tan_NGTT2008(1)_05 Thuong mai" xfId="783" xr:uid="{00000000-0005-0000-0000-00000C030000}"/>
    <cellStyle name="_10.Bieuthegioi-tan_NGTT2008(1)_05 Thuong mai_01 Don vi HC" xfId="784" xr:uid="{00000000-0005-0000-0000-00000D030000}"/>
    <cellStyle name="_10.Bieuthegioi-tan_NGTT2008(1)_05 Thuong mai_02 Danso_Laodong 2012(chuan) CO SO" xfId="785" xr:uid="{00000000-0005-0000-0000-00000E030000}"/>
    <cellStyle name="_10.Bieuthegioi-tan_NGTT2008(1)_05 Thuong mai_04 Doanh nghiep va CSKDCT 2012" xfId="786" xr:uid="{00000000-0005-0000-0000-00000F030000}"/>
    <cellStyle name="_10.Bieuthegioi-tan_NGTT2008(1)_05 Thuong mai_NGDD 2013 Thu chi NSNN " xfId="787" xr:uid="{00000000-0005-0000-0000-000010030000}"/>
    <cellStyle name="_10.Bieuthegioi-tan_NGTT2008(1)_05 Thuong mai_Nien giam KT_TV 2010" xfId="788" xr:uid="{00000000-0005-0000-0000-000011030000}"/>
    <cellStyle name="_10.Bieuthegioi-tan_NGTT2008(1)_05 Thuong mai_Xl0000167" xfId="789" xr:uid="{00000000-0005-0000-0000-000012030000}"/>
    <cellStyle name="_10.Bieuthegioi-tan_NGTT2008(1)_06 Nong, lam nghiep 2010  (ok)" xfId="790" xr:uid="{00000000-0005-0000-0000-000013030000}"/>
    <cellStyle name="_10.Bieuthegioi-tan_NGTT2008(1)_06 Van tai" xfId="791" xr:uid="{00000000-0005-0000-0000-000014030000}"/>
    <cellStyle name="_10.Bieuthegioi-tan_NGTT2008(1)_06 Van tai_01 Don vi HC" xfId="792" xr:uid="{00000000-0005-0000-0000-000015030000}"/>
    <cellStyle name="_10.Bieuthegioi-tan_NGTT2008(1)_06 Van tai_02 Danso_Laodong 2012(chuan) CO SO" xfId="793" xr:uid="{00000000-0005-0000-0000-000016030000}"/>
    <cellStyle name="_10.Bieuthegioi-tan_NGTT2008(1)_06 Van tai_04 Doanh nghiep va CSKDCT 2012" xfId="794" xr:uid="{00000000-0005-0000-0000-000017030000}"/>
    <cellStyle name="_10.Bieuthegioi-tan_NGTT2008(1)_06 Van tai_NGDD 2013 Thu chi NSNN " xfId="795" xr:uid="{00000000-0005-0000-0000-000018030000}"/>
    <cellStyle name="_10.Bieuthegioi-tan_NGTT2008(1)_06 Van tai_Nien giam KT_TV 2010" xfId="796" xr:uid="{00000000-0005-0000-0000-000019030000}"/>
    <cellStyle name="_10.Bieuthegioi-tan_NGTT2008(1)_06 Van tai_Xl0000167" xfId="797" xr:uid="{00000000-0005-0000-0000-00001A030000}"/>
    <cellStyle name="_10.Bieuthegioi-tan_NGTT2008(1)_07 Buu dien" xfId="798" xr:uid="{00000000-0005-0000-0000-00001B030000}"/>
    <cellStyle name="_10.Bieuthegioi-tan_NGTT2008(1)_07 Buu dien_01 Don vi HC" xfId="799" xr:uid="{00000000-0005-0000-0000-00001C030000}"/>
    <cellStyle name="_10.Bieuthegioi-tan_NGTT2008(1)_07 Buu dien_02 Danso_Laodong 2012(chuan) CO SO" xfId="800" xr:uid="{00000000-0005-0000-0000-00001D030000}"/>
    <cellStyle name="_10.Bieuthegioi-tan_NGTT2008(1)_07 Buu dien_04 Doanh nghiep va CSKDCT 2012" xfId="801" xr:uid="{00000000-0005-0000-0000-00001E030000}"/>
    <cellStyle name="_10.Bieuthegioi-tan_NGTT2008(1)_07 Buu dien_NGDD 2013 Thu chi NSNN " xfId="802" xr:uid="{00000000-0005-0000-0000-00001F030000}"/>
    <cellStyle name="_10.Bieuthegioi-tan_NGTT2008(1)_07 Buu dien_Nien giam KT_TV 2010" xfId="803" xr:uid="{00000000-0005-0000-0000-000020030000}"/>
    <cellStyle name="_10.Bieuthegioi-tan_NGTT2008(1)_07 Buu dien_Xl0000167" xfId="804" xr:uid="{00000000-0005-0000-0000-000021030000}"/>
    <cellStyle name="_10.Bieuthegioi-tan_NGTT2008(1)_07 NGTT CN 2012" xfId="805" xr:uid="{00000000-0005-0000-0000-000022030000}"/>
    <cellStyle name="_10.Bieuthegioi-tan_NGTT2008(1)_08 Thuong mai Tong muc - Diep" xfId="806" xr:uid="{00000000-0005-0000-0000-000023030000}"/>
    <cellStyle name="_10.Bieuthegioi-tan_NGTT2008(1)_08 Thuong mai va Du lich (Ok)" xfId="807" xr:uid="{00000000-0005-0000-0000-000024030000}"/>
    <cellStyle name="_10.Bieuthegioi-tan_NGTT2008(1)_08 Van tai" xfId="808" xr:uid="{00000000-0005-0000-0000-000025030000}"/>
    <cellStyle name="_10.Bieuthegioi-tan_NGTT2008(1)_08 Van tai_01 Don vi HC" xfId="809" xr:uid="{00000000-0005-0000-0000-000026030000}"/>
    <cellStyle name="_10.Bieuthegioi-tan_NGTT2008(1)_08 Van tai_02 Danso_Laodong 2012(chuan) CO SO" xfId="810" xr:uid="{00000000-0005-0000-0000-000027030000}"/>
    <cellStyle name="_10.Bieuthegioi-tan_NGTT2008(1)_08 Van tai_04 Doanh nghiep va CSKDCT 2012" xfId="811" xr:uid="{00000000-0005-0000-0000-000028030000}"/>
    <cellStyle name="_10.Bieuthegioi-tan_NGTT2008(1)_08 Van tai_NGDD 2013 Thu chi NSNN " xfId="812" xr:uid="{00000000-0005-0000-0000-000029030000}"/>
    <cellStyle name="_10.Bieuthegioi-tan_NGTT2008(1)_08 Van tai_Nien giam KT_TV 2010" xfId="813" xr:uid="{00000000-0005-0000-0000-00002A030000}"/>
    <cellStyle name="_10.Bieuthegioi-tan_NGTT2008(1)_08 Van tai_Xl0000167" xfId="814" xr:uid="{00000000-0005-0000-0000-00002B030000}"/>
    <cellStyle name="_10.Bieuthegioi-tan_NGTT2008(1)_08 Yte-van hoa" xfId="815" xr:uid="{00000000-0005-0000-0000-00002C030000}"/>
    <cellStyle name="_10.Bieuthegioi-tan_NGTT2008(1)_08 Yte-van hoa_01 Don vi HC" xfId="816" xr:uid="{00000000-0005-0000-0000-00002D030000}"/>
    <cellStyle name="_10.Bieuthegioi-tan_NGTT2008(1)_08 Yte-van hoa_02 Danso_Laodong 2012(chuan) CO SO" xfId="817" xr:uid="{00000000-0005-0000-0000-00002E030000}"/>
    <cellStyle name="_10.Bieuthegioi-tan_NGTT2008(1)_08 Yte-van hoa_04 Doanh nghiep va CSKDCT 2012" xfId="818" xr:uid="{00000000-0005-0000-0000-00002F030000}"/>
    <cellStyle name="_10.Bieuthegioi-tan_NGTT2008(1)_08 Yte-van hoa_NGDD 2013 Thu chi NSNN " xfId="819" xr:uid="{00000000-0005-0000-0000-000030030000}"/>
    <cellStyle name="_10.Bieuthegioi-tan_NGTT2008(1)_08 Yte-van hoa_Nien giam KT_TV 2010" xfId="820" xr:uid="{00000000-0005-0000-0000-000031030000}"/>
    <cellStyle name="_10.Bieuthegioi-tan_NGTT2008(1)_08 Yte-van hoa_Xl0000167" xfId="821" xr:uid="{00000000-0005-0000-0000-000032030000}"/>
    <cellStyle name="_10.Bieuthegioi-tan_NGTT2008(1)_09 Chi so gia 2011- VuTKG-1 (Ok)" xfId="822" xr:uid="{00000000-0005-0000-0000-000033030000}"/>
    <cellStyle name="_10.Bieuthegioi-tan_NGTT2008(1)_09 Du lich" xfId="823" xr:uid="{00000000-0005-0000-0000-000034030000}"/>
    <cellStyle name="_10.Bieuthegioi-tan_NGTT2008(1)_09 Thuong mai va Du lich" xfId="824" xr:uid="{00000000-0005-0000-0000-000035030000}"/>
    <cellStyle name="_10.Bieuthegioi-tan_NGTT2008(1)_09 Thuong mai va Du lich_01 Don vi HC" xfId="825" xr:uid="{00000000-0005-0000-0000-000036030000}"/>
    <cellStyle name="_10.Bieuthegioi-tan_NGTT2008(1)_09 Thuong mai va Du lich_NGDD 2013 Thu chi NSNN " xfId="826" xr:uid="{00000000-0005-0000-0000-000037030000}"/>
    <cellStyle name="_10.Bieuthegioi-tan_NGTT2008(1)_10 Market VH, YT, GD, NGTT 2011 " xfId="827" xr:uid="{00000000-0005-0000-0000-000038030000}"/>
    <cellStyle name="_10.Bieuthegioi-tan_NGTT2008(1)_10 Market VH, YT, GD, NGTT 2011 _02  Dan so lao dong(OK)" xfId="828" xr:uid="{00000000-0005-0000-0000-000039030000}"/>
    <cellStyle name="_10.Bieuthegioi-tan_NGTT2008(1)_10 Market VH, YT, GD, NGTT 2011 _03 TKQG va Thu chi NSNN 2012" xfId="829" xr:uid="{00000000-0005-0000-0000-00003A030000}"/>
    <cellStyle name="_10.Bieuthegioi-tan_NGTT2008(1)_10 Market VH, YT, GD, NGTT 2011 _04 Doanh nghiep va CSKDCT 2012" xfId="830" xr:uid="{00000000-0005-0000-0000-00003B030000}"/>
    <cellStyle name="_10.Bieuthegioi-tan_NGTT2008(1)_10 Market VH, YT, GD, NGTT 2011 _05 Doanh nghiep va Ca the_2011 (Ok)" xfId="831" xr:uid="{00000000-0005-0000-0000-00003C030000}"/>
    <cellStyle name="_10.Bieuthegioi-tan_NGTT2008(1)_10 Market VH, YT, GD, NGTT 2011 _07 NGTT CN 2012" xfId="832" xr:uid="{00000000-0005-0000-0000-00003D030000}"/>
    <cellStyle name="_10.Bieuthegioi-tan_NGTT2008(1)_10 Market VH, YT, GD, NGTT 2011 _08 Thuong mai Tong muc - Diep" xfId="833" xr:uid="{00000000-0005-0000-0000-00003E030000}"/>
    <cellStyle name="_10.Bieuthegioi-tan_NGTT2008(1)_10 Market VH, YT, GD, NGTT 2011 _08 Thuong mai va Du lich (Ok)" xfId="834" xr:uid="{00000000-0005-0000-0000-00003F030000}"/>
    <cellStyle name="_10.Bieuthegioi-tan_NGTT2008(1)_10 Market VH, YT, GD, NGTT 2011 _09 Chi so gia 2011- VuTKG-1 (Ok)" xfId="835" xr:uid="{00000000-0005-0000-0000-000040030000}"/>
    <cellStyle name="_10.Bieuthegioi-tan_NGTT2008(1)_10 Market VH, YT, GD, NGTT 2011 _09 Du lich" xfId="836" xr:uid="{00000000-0005-0000-0000-000041030000}"/>
    <cellStyle name="_10.Bieuthegioi-tan_NGTT2008(1)_10 Market VH, YT, GD, NGTT 2011 _10 Van tai va BCVT (da sua ok)" xfId="837" xr:uid="{00000000-0005-0000-0000-000042030000}"/>
    <cellStyle name="_10.Bieuthegioi-tan_NGTT2008(1)_10 Market VH, YT, GD, NGTT 2011 _11 (3)" xfId="838" xr:uid="{00000000-0005-0000-0000-000043030000}"/>
    <cellStyle name="_10.Bieuthegioi-tan_NGTT2008(1)_10 Market VH, YT, GD, NGTT 2011 _11 (3)_04 Doanh nghiep va CSKDCT 2012" xfId="839" xr:uid="{00000000-0005-0000-0000-000044030000}"/>
    <cellStyle name="_10.Bieuthegioi-tan_NGTT2008(1)_10 Market VH, YT, GD, NGTT 2011 _11 (3)_Xl0000167" xfId="840" xr:uid="{00000000-0005-0000-0000-000045030000}"/>
    <cellStyle name="_10.Bieuthegioi-tan_NGTT2008(1)_10 Market VH, YT, GD, NGTT 2011 _12 (2)" xfId="841" xr:uid="{00000000-0005-0000-0000-000046030000}"/>
    <cellStyle name="_10.Bieuthegioi-tan_NGTT2008(1)_10 Market VH, YT, GD, NGTT 2011 _12 (2)_04 Doanh nghiep va CSKDCT 2012" xfId="842" xr:uid="{00000000-0005-0000-0000-000047030000}"/>
    <cellStyle name="_10.Bieuthegioi-tan_NGTT2008(1)_10 Market VH, YT, GD, NGTT 2011 _12 (2)_Xl0000167" xfId="843" xr:uid="{00000000-0005-0000-0000-000048030000}"/>
    <cellStyle name="_10.Bieuthegioi-tan_NGTT2008(1)_10 Market VH, YT, GD, NGTT 2011 _12 Giao duc, Y Te va Muc songnam2011" xfId="844" xr:uid="{00000000-0005-0000-0000-000049030000}"/>
    <cellStyle name="_10.Bieuthegioi-tan_NGTT2008(1)_10 Market VH, YT, GD, NGTT 2011 _13 Van tai 2012" xfId="845" xr:uid="{00000000-0005-0000-0000-00004A030000}"/>
    <cellStyle name="_10.Bieuthegioi-tan_NGTT2008(1)_10 Market VH, YT, GD, NGTT 2011 _Giaoduc2013(ok)" xfId="846" xr:uid="{00000000-0005-0000-0000-00004B030000}"/>
    <cellStyle name="_10.Bieuthegioi-tan_NGTT2008(1)_10 Market VH, YT, GD, NGTT 2011 _Maket NGTT2012 LN,TS (7-1-2013)" xfId="847" xr:uid="{00000000-0005-0000-0000-00004C030000}"/>
    <cellStyle name="_10.Bieuthegioi-tan_NGTT2008(1)_10 Market VH, YT, GD, NGTT 2011 _Maket NGTT2012 LN,TS (7-1-2013)_Nongnghiep" xfId="848" xr:uid="{00000000-0005-0000-0000-00004D030000}"/>
    <cellStyle name="_10.Bieuthegioi-tan_NGTT2008(1)_10 Market VH, YT, GD, NGTT 2011 _Ngiam_lamnghiep_2011_v2(1)(1)" xfId="849" xr:uid="{00000000-0005-0000-0000-00004E030000}"/>
    <cellStyle name="_10.Bieuthegioi-tan_NGTT2008(1)_10 Market VH, YT, GD, NGTT 2011 _Ngiam_lamnghiep_2011_v2(1)(1)_Nongnghiep" xfId="850" xr:uid="{00000000-0005-0000-0000-00004F030000}"/>
    <cellStyle name="_10.Bieuthegioi-tan_NGTT2008(1)_10 Market VH, YT, GD, NGTT 2011 _NGTT LN,TS 2012 (Chuan)" xfId="851" xr:uid="{00000000-0005-0000-0000-000050030000}"/>
    <cellStyle name="_10.Bieuthegioi-tan_NGTT2008(1)_10 Market VH, YT, GD, NGTT 2011 _Nien giam TT Vu Nong nghiep 2012(solieu)-gui Vu TH 29-3-2013" xfId="852" xr:uid="{00000000-0005-0000-0000-000051030000}"/>
    <cellStyle name="_10.Bieuthegioi-tan_NGTT2008(1)_10 Market VH, YT, GD, NGTT 2011 _Nongnghiep" xfId="853" xr:uid="{00000000-0005-0000-0000-000052030000}"/>
    <cellStyle name="_10.Bieuthegioi-tan_NGTT2008(1)_10 Market VH, YT, GD, NGTT 2011 _Nongnghiep NGDD 2012_cap nhat den 24-5-2013(1)" xfId="854" xr:uid="{00000000-0005-0000-0000-000053030000}"/>
    <cellStyle name="_10.Bieuthegioi-tan_NGTT2008(1)_10 Market VH, YT, GD, NGTT 2011 _Nongnghiep_Nongnghiep NGDD 2012_cap nhat den 24-5-2013(1)" xfId="855" xr:uid="{00000000-0005-0000-0000-000054030000}"/>
    <cellStyle name="_10.Bieuthegioi-tan_NGTT2008(1)_10 Market VH, YT, GD, NGTT 2011 _So lieu quoc te TH" xfId="856" xr:uid="{00000000-0005-0000-0000-000055030000}"/>
    <cellStyle name="_10.Bieuthegioi-tan_NGTT2008(1)_10 Market VH, YT, GD, NGTT 2011 _Xl0000147" xfId="857" xr:uid="{00000000-0005-0000-0000-000056030000}"/>
    <cellStyle name="_10.Bieuthegioi-tan_NGTT2008(1)_10 Market VH, YT, GD, NGTT 2011 _Xl0000167" xfId="858" xr:uid="{00000000-0005-0000-0000-000057030000}"/>
    <cellStyle name="_10.Bieuthegioi-tan_NGTT2008(1)_10 Market VH, YT, GD, NGTT 2011 _XNK" xfId="859" xr:uid="{00000000-0005-0000-0000-000058030000}"/>
    <cellStyle name="_10.Bieuthegioi-tan_NGTT2008(1)_10 Van tai va BCVT (da sua ok)" xfId="860" xr:uid="{00000000-0005-0000-0000-000059030000}"/>
    <cellStyle name="_10.Bieuthegioi-tan_NGTT2008(1)_10 VH, YT, GD, NGTT 2010 - (OK)" xfId="861" xr:uid="{00000000-0005-0000-0000-00005A030000}"/>
    <cellStyle name="_10.Bieuthegioi-tan_NGTT2008(1)_10 VH, YT, GD, NGTT 2010 - (OK)_Bo sung 04 bieu Cong nghiep" xfId="862" xr:uid="{00000000-0005-0000-0000-00005B030000}"/>
    <cellStyle name="_10.Bieuthegioi-tan_NGTT2008(1)_11 (3)" xfId="863" xr:uid="{00000000-0005-0000-0000-00005C030000}"/>
    <cellStyle name="_10.Bieuthegioi-tan_NGTT2008(1)_11 (3)_04 Doanh nghiep va CSKDCT 2012" xfId="864" xr:uid="{00000000-0005-0000-0000-00005D030000}"/>
    <cellStyle name="_10.Bieuthegioi-tan_NGTT2008(1)_11 (3)_Xl0000167" xfId="865" xr:uid="{00000000-0005-0000-0000-00005E030000}"/>
    <cellStyle name="_10.Bieuthegioi-tan_NGTT2008(1)_11 So lieu quoc te 2010-final" xfId="866" xr:uid="{00000000-0005-0000-0000-00005F030000}"/>
    <cellStyle name="_10.Bieuthegioi-tan_NGTT2008(1)_12 (2)" xfId="867" xr:uid="{00000000-0005-0000-0000-000060030000}"/>
    <cellStyle name="_10.Bieuthegioi-tan_NGTT2008(1)_12 (2)_04 Doanh nghiep va CSKDCT 2012" xfId="868" xr:uid="{00000000-0005-0000-0000-000061030000}"/>
    <cellStyle name="_10.Bieuthegioi-tan_NGTT2008(1)_12 (2)_Xl0000167" xfId="869" xr:uid="{00000000-0005-0000-0000-000062030000}"/>
    <cellStyle name="_10.Bieuthegioi-tan_NGTT2008(1)_12 Chi so gia 2012(chuan) co so" xfId="870" xr:uid="{00000000-0005-0000-0000-000063030000}"/>
    <cellStyle name="_10.Bieuthegioi-tan_NGTT2008(1)_12 Giao duc, Y Te va Muc songnam2011" xfId="871" xr:uid="{00000000-0005-0000-0000-000064030000}"/>
    <cellStyle name="_10.Bieuthegioi-tan_NGTT2008(1)_13 Van tai 2012" xfId="872" xr:uid="{00000000-0005-0000-0000-000065030000}"/>
    <cellStyle name="_10.Bieuthegioi-tan_NGTT2008(1)_Book1" xfId="873" xr:uid="{00000000-0005-0000-0000-000066030000}"/>
    <cellStyle name="_10.Bieuthegioi-tan_NGTT2008(1)_Book3" xfId="874" xr:uid="{00000000-0005-0000-0000-000067030000}"/>
    <cellStyle name="_10.Bieuthegioi-tan_NGTT2008(1)_Book3 10" xfId="875" xr:uid="{00000000-0005-0000-0000-000068030000}"/>
    <cellStyle name="_10.Bieuthegioi-tan_NGTT2008(1)_Book3 11" xfId="876" xr:uid="{00000000-0005-0000-0000-000069030000}"/>
    <cellStyle name="_10.Bieuthegioi-tan_NGTT2008(1)_Book3 12" xfId="877" xr:uid="{00000000-0005-0000-0000-00006A030000}"/>
    <cellStyle name="_10.Bieuthegioi-tan_NGTT2008(1)_Book3 13" xfId="878" xr:uid="{00000000-0005-0000-0000-00006B030000}"/>
    <cellStyle name="_10.Bieuthegioi-tan_NGTT2008(1)_Book3 14" xfId="879" xr:uid="{00000000-0005-0000-0000-00006C030000}"/>
    <cellStyle name="_10.Bieuthegioi-tan_NGTT2008(1)_Book3 15" xfId="880" xr:uid="{00000000-0005-0000-0000-00006D030000}"/>
    <cellStyle name="_10.Bieuthegioi-tan_NGTT2008(1)_Book3 16" xfId="881" xr:uid="{00000000-0005-0000-0000-00006E030000}"/>
    <cellStyle name="_10.Bieuthegioi-tan_NGTT2008(1)_Book3 17" xfId="882" xr:uid="{00000000-0005-0000-0000-00006F030000}"/>
    <cellStyle name="_10.Bieuthegioi-tan_NGTT2008(1)_Book3 18" xfId="883" xr:uid="{00000000-0005-0000-0000-000070030000}"/>
    <cellStyle name="_10.Bieuthegioi-tan_NGTT2008(1)_Book3 19" xfId="884" xr:uid="{00000000-0005-0000-0000-000071030000}"/>
    <cellStyle name="_10.Bieuthegioi-tan_NGTT2008(1)_Book3 2" xfId="885" xr:uid="{00000000-0005-0000-0000-000072030000}"/>
    <cellStyle name="_10.Bieuthegioi-tan_NGTT2008(1)_Book3 3" xfId="886" xr:uid="{00000000-0005-0000-0000-000073030000}"/>
    <cellStyle name="_10.Bieuthegioi-tan_NGTT2008(1)_Book3 4" xfId="887" xr:uid="{00000000-0005-0000-0000-000074030000}"/>
    <cellStyle name="_10.Bieuthegioi-tan_NGTT2008(1)_Book3 5" xfId="888" xr:uid="{00000000-0005-0000-0000-000075030000}"/>
    <cellStyle name="_10.Bieuthegioi-tan_NGTT2008(1)_Book3 6" xfId="889" xr:uid="{00000000-0005-0000-0000-000076030000}"/>
    <cellStyle name="_10.Bieuthegioi-tan_NGTT2008(1)_Book3 7" xfId="890" xr:uid="{00000000-0005-0000-0000-000077030000}"/>
    <cellStyle name="_10.Bieuthegioi-tan_NGTT2008(1)_Book3 8" xfId="891" xr:uid="{00000000-0005-0000-0000-000078030000}"/>
    <cellStyle name="_10.Bieuthegioi-tan_NGTT2008(1)_Book3 9" xfId="892" xr:uid="{00000000-0005-0000-0000-000079030000}"/>
    <cellStyle name="_10.Bieuthegioi-tan_NGTT2008(1)_Book3_01 Don vi HC" xfId="893" xr:uid="{00000000-0005-0000-0000-00007A030000}"/>
    <cellStyle name="_10.Bieuthegioi-tan_NGTT2008(1)_Book3_01 DVHC-DSLD 2010" xfId="894" xr:uid="{00000000-0005-0000-0000-00007B030000}"/>
    <cellStyle name="_10.Bieuthegioi-tan_NGTT2008(1)_Book3_02  Dan so lao dong(OK)" xfId="895" xr:uid="{00000000-0005-0000-0000-00007C030000}"/>
    <cellStyle name="_10.Bieuthegioi-tan_NGTT2008(1)_Book3_02 Danso_Laodong 2012(chuan) CO SO" xfId="896" xr:uid="{00000000-0005-0000-0000-00007D030000}"/>
    <cellStyle name="_10.Bieuthegioi-tan_NGTT2008(1)_Book3_03 TKQG va Thu chi NSNN 2012" xfId="897" xr:uid="{00000000-0005-0000-0000-00007E030000}"/>
    <cellStyle name="_10.Bieuthegioi-tan_NGTT2008(1)_Book3_04 Doanh nghiep va CSKDCT 2012" xfId="898" xr:uid="{00000000-0005-0000-0000-00007F030000}"/>
    <cellStyle name="_10.Bieuthegioi-tan_NGTT2008(1)_Book3_05 Doanh nghiep va Ca the_2011 (Ok)" xfId="899" xr:uid="{00000000-0005-0000-0000-000080030000}"/>
    <cellStyle name="_10.Bieuthegioi-tan_NGTT2008(1)_Book3_05 NGTT DN 2010 (OK)" xfId="900" xr:uid="{00000000-0005-0000-0000-000081030000}"/>
    <cellStyle name="_10.Bieuthegioi-tan_NGTT2008(1)_Book3_05 NGTT DN 2010 (OK)_Bo sung 04 bieu Cong nghiep" xfId="901" xr:uid="{00000000-0005-0000-0000-000082030000}"/>
    <cellStyle name="_10.Bieuthegioi-tan_NGTT2008(1)_Book3_06 Nong, lam nghiep 2010  (ok)" xfId="902" xr:uid="{00000000-0005-0000-0000-000083030000}"/>
    <cellStyle name="_10.Bieuthegioi-tan_NGTT2008(1)_Book3_07 NGTT CN 2012" xfId="903" xr:uid="{00000000-0005-0000-0000-000084030000}"/>
    <cellStyle name="_10.Bieuthegioi-tan_NGTT2008(1)_Book3_08 Thuong mai Tong muc - Diep" xfId="904" xr:uid="{00000000-0005-0000-0000-000085030000}"/>
    <cellStyle name="_10.Bieuthegioi-tan_NGTT2008(1)_Book3_08 Thuong mai va Du lich (Ok)" xfId="905" xr:uid="{00000000-0005-0000-0000-000086030000}"/>
    <cellStyle name="_10.Bieuthegioi-tan_NGTT2008(1)_Book3_09 Chi so gia 2011- VuTKG-1 (Ok)" xfId="906" xr:uid="{00000000-0005-0000-0000-000087030000}"/>
    <cellStyle name="_10.Bieuthegioi-tan_NGTT2008(1)_Book3_09 Du lich" xfId="907" xr:uid="{00000000-0005-0000-0000-000088030000}"/>
    <cellStyle name="_10.Bieuthegioi-tan_NGTT2008(1)_Book3_10 Market VH, YT, GD, NGTT 2011 " xfId="908" xr:uid="{00000000-0005-0000-0000-000089030000}"/>
    <cellStyle name="_10.Bieuthegioi-tan_NGTT2008(1)_Book3_10 Market VH, YT, GD, NGTT 2011 _02  Dan so lao dong(OK)" xfId="909" xr:uid="{00000000-0005-0000-0000-00008A030000}"/>
    <cellStyle name="_10.Bieuthegioi-tan_NGTT2008(1)_Book3_10 Market VH, YT, GD, NGTT 2011 _03 TKQG va Thu chi NSNN 2012" xfId="910" xr:uid="{00000000-0005-0000-0000-00008B030000}"/>
    <cellStyle name="_10.Bieuthegioi-tan_NGTT2008(1)_Book3_10 Market VH, YT, GD, NGTT 2011 _04 Doanh nghiep va CSKDCT 2012" xfId="911" xr:uid="{00000000-0005-0000-0000-00008C030000}"/>
    <cellStyle name="_10.Bieuthegioi-tan_NGTT2008(1)_Book3_10 Market VH, YT, GD, NGTT 2011 _05 Doanh nghiep va Ca the_2011 (Ok)" xfId="912" xr:uid="{00000000-0005-0000-0000-00008D030000}"/>
    <cellStyle name="_10.Bieuthegioi-tan_NGTT2008(1)_Book3_10 Market VH, YT, GD, NGTT 2011 _07 NGTT CN 2012" xfId="913" xr:uid="{00000000-0005-0000-0000-00008E030000}"/>
    <cellStyle name="_10.Bieuthegioi-tan_NGTT2008(1)_Book3_10 Market VH, YT, GD, NGTT 2011 _08 Thuong mai Tong muc - Diep" xfId="914" xr:uid="{00000000-0005-0000-0000-00008F030000}"/>
    <cellStyle name="_10.Bieuthegioi-tan_NGTT2008(1)_Book3_10 Market VH, YT, GD, NGTT 2011 _08 Thuong mai va Du lich (Ok)" xfId="915" xr:uid="{00000000-0005-0000-0000-000090030000}"/>
    <cellStyle name="_10.Bieuthegioi-tan_NGTT2008(1)_Book3_10 Market VH, YT, GD, NGTT 2011 _09 Chi so gia 2011- VuTKG-1 (Ok)" xfId="916" xr:uid="{00000000-0005-0000-0000-000091030000}"/>
    <cellStyle name="_10.Bieuthegioi-tan_NGTT2008(1)_Book3_10 Market VH, YT, GD, NGTT 2011 _09 Du lich" xfId="917" xr:uid="{00000000-0005-0000-0000-000092030000}"/>
    <cellStyle name="_10.Bieuthegioi-tan_NGTT2008(1)_Book3_10 Market VH, YT, GD, NGTT 2011 _10 Van tai va BCVT (da sua ok)" xfId="918" xr:uid="{00000000-0005-0000-0000-000093030000}"/>
    <cellStyle name="_10.Bieuthegioi-tan_NGTT2008(1)_Book3_10 Market VH, YT, GD, NGTT 2011 _11 (3)" xfId="919" xr:uid="{00000000-0005-0000-0000-000094030000}"/>
    <cellStyle name="_10.Bieuthegioi-tan_NGTT2008(1)_Book3_10 Market VH, YT, GD, NGTT 2011 _11 (3)_04 Doanh nghiep va CSKDCT 2012" xfId="920" xr:uid="{00000000-0005-0000-0000-000095030000}"/>
    <cellStyle name="_10.Bieuthegioi-tan_NGTT2008(1)_Book3_10 Market VH, YT, GD, NGTT 2011 _11 (3)_Xl0000167" xfId="921" xr:uid="{00000000-0005-0000-0000-000096030000}"/>
    <cellStyle name="_10.Bieuthegioi-tan_NGTT2008(1)_Book3_10 Market VH, YT, GD, NGTT 2011 _12 (2)" xfId="922" xr:uid="{00000000-0005-0000-0000-000097030000}"/>
    <cellStyle name="_10.Bieuthegioi-tan_NGTT2008(1)_Book3_10 Market VH, YT, GD, NGTT 2011 _12 (2)_04 Doanh nghiep va CSKDCT 2012" xfId="923" xr:uid="{00000000-0005-0000-0000-000098030000}"/>
    <cellStyle name="_10.Bieuthegioi-tan_NGTT2008(1)_Book3_10 Market VH, YT, GD, NGTT 2011 _12 (2)_Xl0000167" xfId="924" xr:uid="{00000000-0005-0000-0000-000099030000}"/>
    <cellStyle name="_10.Bieuthegioi-tan_NGTT2008(1)_Book3_10 Market VH, YT, GD, NGTT 2011 _12 Giao duc, Y Te va Muc songnam2011" xfId="925" xr:uid="{00000000-0005-0000-0000-00009A030000}"/>
    <cellStyle name="_10.Bieuthegioi-tan_NGTT2008(1)_Book3_10 Market VH, YT, GD, NGTT 2011 _13 Van tai 2012" xfId="926" xr:uid="{00000000-0005-0000-0000-00009B030000}"/>
    <cellStyle name="_10.Bieuthegioi-tan_NGTT2008(1)_Book3_10 Market VH, YT, GD, NGTT 2011 _Giaoduc2013(ok)" xfId="927" xr:uid="{00000000-0005-0000-0000-00009C030000}"/>
    <cellStyle name="_10.Bieuthegioi-tan_NGTT2008(1)_Book3_10 Market VH, YT, GD, NGTT 2011 _Maket NGTT2012 LN,TS (7-1-2013)" xfId="928" xr:uid="{00000000-0005-0000-0000-00009D030000}"/>
    <cellStyle name="_10.Bieuthegioi-tan_NGTT2008(1)_Book3_10 Market VH, YT, GD, NGTT 2011 _Maket NGTT2012 LN,TS (7-1-2013)_Nongnghiep" xfId="929" xr:uid="{00000000-0005-0000-0000-00009E030000}"/>
    <cellStyle name="_10.Bieuthegioi-tan_NGTT2008(1)_Book3_10 Market VH, YT, GD, NGTT 2011 _Ngiam_lamnghiep_2011_v2(1)(1)" xfId="930" xr:uid="{00000000-0005-0000-0000-00009F030000}"/>
    <cellStyle name="_10.Bieuthegioi-tan_NGTT2008(1)_Book3_10 Market VH, YT, GD, NGTT 2011 _Ngiam_lamnghiep_2011_v2(1)(1)_Nongnghiep" xfId="931" xr:uid="{00000000-0005-0000-0000-0000A0030000}"/>
    <cellStyle name="_10.Bieuthegioi-tan_NGTT2008(1)_Book3_10 Market VH, YT, GD, NGTT 2011 _NGTT LN,TS 2012 (Chuan)" xfId="932" xr:uid="{00000000-0005-0000-0000-0000A1030000}"/>
    <cellStyle name="_10.Bieuthegioi-tan_NGTT2008(1)_Book3_10 Market VH, YT, GD, NGTT 2011 _Nien giam TT Vu Nong nghiep 2012(solieu)-gui Vu TH 29-3-2013" xfId="933" xr:uid="{00000000-0005-0000-0000-0000A2030000}"/>
    <cellStyle name="_10.Bieuthegioi-tan_NGTT2008(1)_Book3_10 Market VH, YT, GD, NGTT 2011 _Nongnghiep" xfId="934" xr:uid="{00000000-0005-0000-0000-0000A3030000}"/>
    <cellStyle name="_10.Bieuthegioi-tan_NGTT2008(1)_Book3_10 Market VH, YT, GD, NGTT 2011 _Nongnghiep NGDD 2012_cap nhat den 24-5-2013(1)" xfId="935" xr:uid="{00000000-0005-0000-0000-0000A4030000}"/>
    <cellStyle name="_10.Bieuthegioi-tan_NGTT2008(1)_Book3_10 Market VH, YT, GD, NGTT 2011 _Nongnghiep_Nongnghiep NGDD 2012_cap nhat den 24-5-2013(1)" xfId="936" xr:uid="{00000000-0005-0000-0000-0000A5030000}"/>
    <cellStyle name="_10.Bieuthegioi-tan_NGTT2008(1)_Book3_10 Market VH, YT, GD, NGTT 2011 _So lieu quoc te TH" xfId="937" xr:uid="{00000000-0005-0000-0000-0000A6030000}"/>
    <cellStyle name="_10.Bieuthegioi-tan_NGTT2008(1)_Book3_10 Market VH, YT, GD, NGTT 2011 _Xl0000147" xfId="938" xr:uid="{00000000-0005-0000-0000-0000A7030000}"/>
    <cellStyle name="_10.Bieuthegioi-tan_NGTT2008(1)_Book3_10 Market VH, YT, GD, NGTT 2011 _Xl0000167" xfId="939" xr:uid="{00000000-0005-0000-0000-0000A8030000}"/>
    <cellStyle name="_10.Bieuthegioi-tan_NGTT2008(1)_Book3_10 Market VH, YT, GD, NGTT 2011 _XNK" xfId="940" xr:uid="{00000000-0005-0000-0000-0000A9030000}"/>
    <cellStyle name="_10.Bieuthegioi-tan_NGTT2008(1)_Book3_10 Van tai va BCVT (da sua ok)" xfId="941" xr:uid="{00000000-0005-0000-0000-0000AA030000}"/>
    <cellStyle name="_10.Bieuthegioi-tan_NGTT2008(1)_Book3_10 VH, YT, GD, NGTT 2010 - (OK)" xfId="942" xr:uid="{00000000-0005-0000-0000-0000AB030000}"/>
    <cellStyle name="_10.Bieuthegioi-tan_NGTT2008(1)_Book3_10 VH, YT, GD, NGTT 2010 - (OK)_Bo sung 04 bieu Cong nghiep" xfId="943" xr:uid="{00000000-0005-0000-0000-0000AC030000}"/>
    <cellStyle name="_10.Bieuthegioi-tan_NGTT2008(1)_Book3_11 (3)" xfId="944" xr:uid="{00000000-0005-0000-0000-0000AD030000}"/>
    <cellStyle name="_10.Bieuthegioi-tan_NGTT2008(1)_Book3_11 (3)_04 Doanh nghiep va CSKDCT 2012" xfId="945" xr:uid="{00000000-0005-0000-0000-0000AE030000}"/>
    <cellStyle name="_10.Bieuthegioi-tan_NGTT2008(1)_Book3_11 (3)_Xl0000167" xfId="946" xr:uid="{00000000-0005-0000-0000-0000AF030000}"/>
    <cellStyle name="_10.Bieuthegioi-tan_NGTT2008(1)_Book3_12 (2)" xfId="947" xr:uid="{00000000-0005-0000-0000-0000B0030000}"/>
    <cellStyle name="_10.Bieuthegioi-tan_NGTT2008(1)_Book3_12 (2)_04 Doanh nghiep va CSKDCT 2012" xfId="948" xr:uid="{00000000-0005-0000-0000-0000B1030000}"/>
    <cellStyle name="_10.Bieuthegioi-tan_NGTT2008(1)_Book3_12 (2)_Xl0000167" xfId="949" xr:uid="{00000000-0005-0000-0000-0000B2030000}"/>
    <cellStyle name="_10.Bieuthegioi-tan_NGTT2008(1)_Book3_12 Chi so gia 2012(chuan) co so" xfId="950" xr:uid="{00000000-0005-0000-0000-0000B3030000}"/>
    <cellStyle name="_10.Bieuthegioi-tan_NGTT2008(1)_Book3_12 Giao duc, Y Te va Muc songnam2011" xfId="951" xr:uid="{00000000-0005-0000-0000-0000B4030000}"/>
    <cellStyle name="_10.Bieuthegioi-tan_NGTT2008(1)_Book3_13 Van tai 2012" xfId="952" xr:uid="{00000000-0005-0000-0000-0000B5030000}"/>
    <cellStyle name="_10.Bieuthegioi-tan_NGTT2008(1)_Book3_Book1" xfId="953" xr:uid="{00000000-0005-0000-0000-0000B6030000}"/>
    <cellStyle name="_10.Bieuthegioi-tan_NGTT2008(1)_Book3_CucThongke-phucdap-Tuan-Anh" xfId="954" xr:uid="{00000000-0005-0000-0000-0000B7030000}"/>
    <cellStyle name="_10.Bieuthegioi-tan_NGTT2008(1)_Book3_Giaoduc2013(ok)" xfId="955" xr:uid="{00000000-0005-0000-0000-0000B8030000}"/>
    <cellStyle name="_10.Bieuthegioi-tan_NGTT2008(1)_Book3_GTSXNN" xfId="956" xr:uid="{00000000-0005-0000-0000-0000B9030000}"/>
    <cellStyle name="_10.Bieuthegioi-tan_NGTT2008(1)_Book3_GTSXNN_Nongnghiep NGDD 2012_cap nhat den 24-5-2013(1)" xfId="957" xr:uid="{00000000-0005-0000-0000-0000BA030000}"/>
    <cellStyle name="_10.Bieuthegioi-tan_NGTT2008(1)_Book3_Maket NGTT2012 LN,TS (7-1-2013)" xfId="958" xr:uid="{00000000-0005-0000-0000-0000BB030000}"/>
    <cellStyle name="_10.Bieuthegioi-tan_NGTT2008(1)_Book3_Maket NGTT2012 LN,TS (7-1-2013)_Nongnghiep" xfId="959" xr:uid="{00000000-0005-0000-0000-0000BC030000}"/>
    <cellStyle name="_10.Bieuthegioi-tan_NGTT2008(1)_Book3_Ngiam_lamnghiep_2011_v2(1)(1)" xfId="960" xr:uid="{00000000-0005-0000-0000-0000BD030000}"/>
    <cellStyle name="_10.Bieuthegioi-tan_NGTT2008(1)_Book3_Ngiam_lamnghiep_2011_v2(1)(1)_Nongnghiep" xfId="961" xr:uid="{00000000-0005-0000-0000-0000BE030000}"/>
    <cellStyle name="_10.Bieuthegioi-tan_NGTT2008(1)_Book3_NGTT LN,TS 2012 (Chuan)" xfId="962" xr:uid="{00000000-0005-0000-0000-0000BF030000}"/>
    <cellStyle name="_10.Bieuthegioi-tan_NGTT2008(1)_Book3_Nien giam day du  Nong nghiep 2010" xfId="963" xr:uid="{00000000-0005-0000-0000-0000C0030000}"/>
    <cellStyle name="_10.Bieuthegioi-tan_NGTT2008(1)_Book3_Nien giam TT Vu Nong nghiep 2012(solieu)-gui Vu TH 29-3-2013" xfId="964" xr:uid="{00000000-0005-0000-0000-0000C1030000}"/>
    <cellStyle name="_10.Bieuthegioi-tan_NGTT2008(1)_Book3_Nongnghiep" xfId="965" xr:uid="{00000000-0005-0000-0000-0000C2030000}"/>
    <cellStyle name="_10.Bieuthegioi-tan_NGTT2008(1)_Book3_Nongnghiep_Bo sung 04 bieu Cong nghiep" xfId="966" xr:uid="{00000000-0005-0000-0000-0000C3030000}"/>
    <cellStyle name="_10.Bieuthegioi-tan_NGTT2008(1)_Book3_Nongnghiep_Mau" xfId="967" xr:uid="{00000000-0005-0000-0000-0000C4030000}"/>
    <cellStyle name="_10.Bieuthegioi-tan_NGTT2008(1)_Book3_Nongnghiep_NGDD 2013 Thu chi NSNN " xfId="968" xr:uid="{00000000-0005-0000-0000-0000C5030000}"/>
    <cellStyle name="_10.Bieuthegioi-tan_NGTT2008(1)_Book3_Nongnghiep_Nongnghiep NGDD 2012_cap nhat den 24-5-2013(1)" xfId="969" xr:uid="{00000000-0005-0000-0000-0000C6030000}"/>
    <cellStyle name="_10.Bieuthegioi-tan_NGTT2008(1)_Book3_So lieu quoc te TH" xfId="970" xr:uid="{00000000-0005-0000-0000-0000C7030000}"/>
    <cellStyle name="_10.Bieuthegioi-tan_NGTT2008(1)_Book3_So lieu quoc te TH_08 Cong nghiep 2010" xfId="971" xr:uid="{00000000-0005-0000-0000-0000C8030000}"/>
    <cellStyle name="_10.Bieuthegioi-tan_NGTT2008(1)_Book3_So lieu quoc te TH_08 Thuong mai va Du lich (Ok)" xfId="972" xr:uid="{00000000-0005-0000-0000-0000C9030000}"/>
    <cellStyle name="_10.Bieuthegioi-tan_NGTT2008(1)_Book3_So lieu quoc te TH_09 Chi so gia 2011- VuTKG-1 (Ok)" xfId="973" xr:uid="{00000000-0005-0000-0000-0000CA030000}"/>
    <cellStyle name="_10.Bieuthegioi-tan_NGTT2008(1)_Book3_So lieu quoc te TH_09 Du lich" xfId="974" xr:uid="{00000000-0005-0000-0000-0000CB030000}"/>
    <cellStyle name="_10.Bieuthegioi-tan_NGTT2008(1)_Book3_So lieu quoc te TH_10 Van tai va BCVT (da sua ok)" xfId="975" xr:uid="{00000000-0005-0000-0000-0000CC030000}"/>
    <cellStyle name="_10.Bieuthegioi-tan_NGTT2008(1)_Book3_So lieu quoc te TH_12 Giao duc, Y Te va Muc songnam2011" xfId="976" xr:uid="{00000000-0005-0000-0000-0000CD030000}"/>
    <cellStyle name="_10.Bieuthegioi-tan_NGTT2008(1)_Book3_So lieu quoc te TH_nien giam tom tat du lich va XNK" xfId="977" xr:uid="{00000000-0005-0000-0000-0000CE030000}"/>
    <cellStyle name="_10.Bieuthegioi-tan_NGTT2008(1)_Book3_So lieu quoc te TH_Nongnghiep" xfId="978" xr:uid="{00000000-0005-0000-0000-0000CF030000}"/>
    <cellStyle name="_10.Bieuthegioi-tan_NGTT2008(1)_Book3_So lieu quoc te TH_XNK" xfId="979" xr:uid="{00000000-0005-0000-0000-0000D0030000}"/>
    <cellStyle name="_10.Bieuthegioi-tan_NGTT2008(1)_Book3_So lieu quoc te(GDP)" xfId="980" xr:uid="{00000000-0005-0000-0000-0000D1030000}"/>
    <cellStyle name="_10.Bieuthegioi-tan_NGTT2008(1)_Book3_So lieu quoc te(GDP)_02  Dan so lao dong(OK)" xfId="981" xr:uid="{00000000-0005-0000-0000-0000D2030000}"/>
    <cellStyle name="_10.Bieuthegioi-tan_NGTT2008(1)_Book3_So lieu quoc te(GDP)_03 TKQG va Thu chi NSNN 2012" xfId="982" xr:uid="{00000000-0005-0000-0000-0000D3030000}"/>
    <cellStyle name="_10.Bieuthegioi-tan_NGTT2008(1)_Book3_So lieu quoc te(GDP)_04 Doanh nghiep va CSKDCT 2012" xfId="983" xr:uid="{00000000-0005-0000-0000-0000D4030000}"/>
    <cellStyle name="_10.Bieuthegioi-tan_NGTT2008(1)_Book3_So lieu quoc te(GDP)_05 Doanh nghiep va Ca the_2011 (Ok)" xfId="984" xr:uid="{00000000-0005-0000-0000-0000D5030000}"/>
    <cellStyle name="_10.Bieuthegioi-tan_NGTT2008(1)_Book3_So lieu quoc te(GDP)_07 NGTT CN 2012" xfId="985" xr:uid="{00000000-0005-0000-0000-0000D6030000}"/>
    <cellStyle name="_10.Bieuthegioi-tan_NGTT2008(1)_Book3_So lieu quoc te(GDP)_08 Thuong mai Tong muc - Diep" xfId="986" xr:uid="{00000000-0005-0000-0000-0000D7030000}"/>
    <cellStyle name="_10.Bieuthegioi-tan_NGTT2008(1)_Book3_So lieu quoc te(GDP)_08 Thuong mai va Du lich (Ok)" xfId="987" xr:uid="{00000000-0005-0000-0000-0000D8030000}"/>
    <cellStyle name="_10.Bieuthegioi-tan_NGTT2008(1)_Book3_So lieu quoc te(GDP)_09 Chi so gia 2011- VuTKG-1 (Ok)" xfId="988" xr:uid="{00000000-0005-0000-0000-0000D9030000}"/>
    <cellStyle name="_10.Bieuthegioi-tan_NGTT2008(1)_Book3_So lieu quoc te(GDP)_09 Du lich" xfId="989" xr:uid="{00000000-0005-0000-0000-0000DA030000}"/>
    <cellStyle name="_10.Bieuthegioi-tan_NGTT2008(1)_Book3_So lieu quoc te(GDP)_10 Van tai va BCVT (da sua ok)" xfId="990" xr:uid="{00000000-0005-0000-0000-0000DB030000}"/>
    <cellStyle name="_10.Bieuthegioi-tan_NGTT2008(1)_Book3_So lieu quoc te(GDP)_11 (3)" xfId="991" xr:uid="{00000000-0005-0000-0000-0000DC030000}"/>
    <cellStyle name="_10.Bieuthegioi-tan_NGTT2008(1)_Book3_So lieu quoc te(GDP)_11 (3)_04 Doanh nghiep va CSKDCT 2012" xfId="992" xr:uid="{00000000-0005-0000-0000-0000DD030000}"/>
    <cellStyle name="_10.Bieuthegioi-tan_NGTT2008(1)_Book3_So lieu quoc te(GDP)_11 (3)_Xl0000167" xfId="993" xr:uid="{00000000-0005-0000-0000-0000DE030000}"/>
    <cellStyle name="_10.Bieuthegioi-tan_NGTT2008(1)_Book3_So lieu quoc te(GDP)_12 (2)" xfId="994" xr:uid="{00000000-0005-0000-0000-0000DF030000}"/>
    <cellStyle name="_10.Bieuthegioi-tan_NGTT2008(1)_Book3_So lieu quoc te(GDP)_12 (2)_04 Doanh nghiep va CSKDCT 2012" xfId="995" xr:uid="{00000000-0005-0000-0000-0000E0030000}"/>
    <cellStyle name="_10.Bieuthegioi-tan_NGTT2008(1)_Book3_So lieu quoc te(GDP)_12 (2)_Xl0000167" xfId="996" xr:uid="{00000000-0005-0000-0000-0000E1030000}"/>
    <cellStyle name="_10.Bieuthegioi-tan_NGTT2008(1)_Book3_So lieu quoc te(GDP)_12 Giao duc, Y Te va Muc songnam2011" xfId="997" xr:uid="{00000000-0005-0000-0000-0000E2030000}"/>
    <cellStyle name="_10.Bieuthegioi-tan_NGTT2008(1)_Book3_So lieu quoc te(GDP)_12 So lieu quoc te (Ok)" xfId="998" xr:uid="{00000000-0005-0000-0000-0000E3030000}"/>
    <cellStyle name="_10.Bieuthegioi-tan_NGTT2008(1)_Book3_So lieu quoc te(GDP)_13 Van tai 2012" xfId="999" xr:uid="{00000000-0005-0000-0000-0000E4030000}"/>
    <cellStyle name="_10.Bieuthegioi-tan_NGTT2008(1)_Book3_So lieu quoc te(GDP)_Giaoduc2013(ok)" xfId="1000" xr:uid="{00000000-0005-0000-0000-0000E5030000}"/>
    <cellStyle name="_10.Bieuthegioi-tan_NGTT2008(1)_Book3_So lieu quoc te(GDP)_Maket NGTT2012 LN,TS (7-1-2013)" xfId="1001" xr:uid="{00000000-0005-0000-0000-0000E6030000}"/>
    <cellStyle name="_10.Bieuthegioi-tan_NGTT2008(1)_Book3_So lieu quoc te(GDP)_Maket NGTT2012 LN,TS (7-1-2013)_Nongnghiep" xfId="1002" xr:uid="{00000000-0005-0000-0000-0000E7030000}"/>
    <cellStyle name="_10.Bieuthegioi-tan_NGTT2008(1)_Book3_So lieu quoc te(GDP)_Ngiam_lamnghiep_2011_v2(1)(1)" xfId="1003" xr:uid="{00000000-0005-0000-0000-0000E8030000}"/>
    <cellStyle name="_10.Bieuthegioi-tan_NGTT2008(1)_Book3_So lieu quoc te(GDP)_Ngiam_lamnghiep_2011_v2(1)(1)_Nongnghiep" xfId="1004" xr:uid="{00000000-0005-0000-0000-0000E9030000}"/>
    <cellStyle name="_10.Bieuthegioi-tan_NGTT2008(1)_Book3_So lieu quoc te(GDP)_NGTT LN,TS 2012 (Chuan)" xfId="1005" xr:uid="{00000000-0005-0000-0000-0000EA030000}"/>
    <cellStyle name="_10.Bieuthegioi-tan_NGTT2008(1)_Book3_So lieu quoc te(GDP)_Nien giam TT Vu Nong nghiep 2012(solieu)-gui Vu TH 29-3-2013" xfId="1006" xr:uid="{00000000-0005-0000-0000-0000EB030000}"/>
    <cellStyle name="_10.Bieuthegioi-tan_NGTT2008(1)_Book3_So lieu quoc te(GDP)_Nongnghiep" xfId="1007" xr:uid="{00000000-0005-0000-0000-0000EC030000}"/>
    <cellStyle name="_10.Bieuthegioi-tan_NGTT2008(1)_Book3_So lieu quoc te(GDP)_Nongnghiep NGDD 2012_cap nhat den 24-5-2013(1)" xfId="1008" xr:uid="{00000000-0005-0000-0000-0000ED030000}"/>
    <cellStyle name="_10.Bieuthegioi-tan_NGTT2008(1)_Book3_So lieu quoc te(GDP)_Nongnghiep_Nongnghiep NGDD 2012_cap nhat den 24-5-2013(1)" xfId="1009" xr:uid="{00000000-0005-0000-0000-0000EE030000}"/>
    <cellStyle name="_10.Bieuthegioi-tan_NGTT2008(1)_Book3_So lieu quoc te(GDP)_Xl0000147" xfId="1010" xr:uid="{00000000-0005-0000-0000-0000EF030000}"/>
    <cellStyle name="_10.Bieuthegioi-tan_NGTT2008(1)_Book3_So lieu quoc te(GDP)_Xl0000167" xfId="1011" xr:uid="{00000000-0005-0000-0000-0000F0030000}"/>
    <cellStyle name="_10.Bieuthegioi-tan_NGTT2008(1)_Book3_So lieu quoc te(GDP)_XNK" xfId="1012" xr:uid="{00000000-0005-0000-0000-0000F1030000}"/>
    <cellStyle name="_10.Bieuthegioi-tan_NGTT2008(1)_Book3_Xl0000147" xfId="1013" xr:uid="{00000000-0005-0000-0000-0000F2030000}"/>
    <cellStyle name="_10.Bieuthegioi-tan_NGTT2008(1)_Book3_Xl0000167" xfId="1014" xr:uid="{00000000-0005-0000-0000-0000F3030000}"/>
    <cellStyle name="_10.Bieuthegioi-tan_NGTT2008(1)_Book3_XNK" xfId="1015" xr:uid="{00000000-0005-0000-0000-0000F4030000}"/>
    <cellStyle name="_10.Bieuthegioi-tan_NGTT2008(1)_Book3_XNK_08 Thuong mai Tong muc - Diep" xfId="1016" xr:uid="{00000000-0005-0000-0000-0000F5030000}"/>
    <cellStyle name="_10.Bieuthegioi-tan_NGTT2008(1)_Book3_XNK_Bo sung 04 bieu Cong nghiep" xfId="1017" xr:uid="{00000000-0005-0000-0000-0000F6030000}"/>
    <cellStyle name="_10.Bieuthegioi-tan_NGTT2008(1)_Book3_XNK-2012" xfId="1018" xr:uid="{00000000-0005-0000-0000-0000F7030000}"/>
    <cellStyle name="_10.Bieuthegioi-tan_NGTT2008(1)_Book3_XNK-Market" xfId="1019" xr:uid="{00000000-0005-0000-0000-0000F8030000}"/>
    <cellStyle name="_10.Bieuthegioi-tan_NGTT2008(1)_Book4" xfId="1020" xr:uid="{00000000-0005-0000-0000-0000F9030000}"/>
    <cellStyle name="_10.Bieuthegioi-tan_NGTT2008(1)_Book4_08 Cong nghiep 2010" xfId="1021" xr:uid="{00000000-0005-0000-0000-0000FA030000}"/>
    <cellStyle name="_10.Bieuthegioi-tan_NGTT2008(1)_Book4_08 Thuong mai va Du lich (Ok)" xfId="1022" xr:uid="{00000000-0005-0000-0000-0000FB030000}"/>
    <cellStyle name="_10.Bieuthegioi-tan_NGTT2008(1)_Book4_09 Chi so gia 2011- VuTKG-1 (Ok)" xfId="1023" xr:uid="{00000000-0005-0000-0000-0000FC030000}"/>
    <cellStyle name="_10.Bieuthegioi-tan_NGTT2008(1)_Book4_09 Du lich" xfId="1024" xr:uid="{00000000-0005-0000-0000-0000FD030000}"/>
    <cellStyle name="_10.Bieuthegioi-tan_NGTT2008(1)_Book4_10 Van tai va BCVT (da sua ok)" xfId="1025" xr:uid="{00000000-0005-0000-0000-0000FE030000}"/>
    <cellStyle name="_10.Bieuthegioi-tan_NGTT2008(1)_Book4_12 Giao duc, Y Te va Muc songnam2011" xfId="1026" xr:uid="{00000000-0005-0000-0000-0000FF030000}"/>
    <cellStyle name="_10.Bieuthegioi-tan_NGTT2008(1)_Book4_12 So lieu quoc te (Ok)" xfId="1027" xr:uid="{00000000-0005-0000-0000-000000040000}"/>
    <cellStyle name="_10.Bieuthegioi-tan_NGTT2008(1)_Book4_Book1" xfId="1028" xr:uid="{00000000-0005-0000-0000-000001040000}"/>
    <cellStyle name="_10.Bieuthegioi-tan_NGTT2008(1)_Book4_nien giam tom tat du lich va XNK" xfId="1029" xr:uid="{00000000-0005-0000-0000-000002040000}"/>
    <cellStyle name="_10.Bieuthegioi-tan_NGTT2008(1)_Book4_Nongnghiep" xfId="1030" xr:uid="{00000000-0005-0000-0000-000003040000}"/>
    <cellStyle name="_10.Bieuthegioi-tan_NGTT2008(1)_Book4_XNK" xfId="1031" xr:uid="{00000000-0005-0000-0000-000004040000}"/>
    <cellStyle name="_10.Bieuthegioi-tan_NGTT2008(1)_Book4_XNK-2012" xfId="1032" xr:uid="{00000000-0005-0000-0000-000005040000}"/>
    <cellStyle name="_10.Bieuthegioi-tan_NGTT2008(1)_CSKDCT 2010" xfId="1033" xr:uid="{00000000-0005-0000-0000-000006040000}"/>
    <cellStyle name="_10.Bieuthegioi-tan_NGTT2008(1)_CSKDCT 2010_Bo sung 04 bieu Cong nghiep" xfId="1034" xr:uid="{00000000-0005-0000-0000-000007040000}"/>
    <cellStyle name="_10.Bieuthegioi-tan_NGTT2008(1)_CucThongke-phucdap-Tuan-Anh" xfId="1035" xr:uid="{00000000-0005-0000-0000-000008040000}"/>
    <cellStyle name="_10.Bieuthegioi-tan_NGTT2008(1)_dan so phan tich 10 nam(moi)" xfId="1036" xr:uid="{00000000-0005-0000-0000-000009040000}"/>
    <cellStyle name="_10.Bieuthegioi-tan_NGTT2008(1)_dan so phan tich 10 nam(moi)_01 Don vi HC" xfId="1037" xr:uid="{00000000-0005-0000-0000-00000A040000}"/>
    <cellStyle name="_10.Bieuthegioi-tan_NGTT2008(1)_dan so phan tich 10 nam(moi)_02 Danso_Laodong 2012(chuan) CO SO" xfId="1038" xr:uid="{00000000-0005-0000-0000-00000B040000}"/>
    <cellStyle name="_10.Bieuthegioi-tan_NGTT2008(1)_dan so phan tich 10 nam(moi)_04 Doanh nghiep va CSKDCT 2012" xfId="1039" xr:uid="{00000000-0005-0000-0000-00000C040000}"/>
    <cellStyle name="_10.Bieuthegioi-tan_NGTT2008(1)_dan so phan tich 10 nam(moi)_NGDD 2013 Thu chi NSNN " xfId="1040" xr:uid="{00000000-0005-0000-0000-00000D040000}"/>
    <cellStyle name="_10.Bieuthegioi-tan_NGTT2008(1)_dan so phan tich 10 nam(moi)_Nien giam KT_TV 2010" xfId="1041" xr:uid="{00000000-0005-0000-0000-00000E040000}"/>
    <cellStyle name="_10.Bieuthegioi-tan_NGTT2008(1)_dan so phan tich 10 nam(moi)_Xl0000167" xfId="1042" xr:uid="{00000000-0005-0000-0000-00000F040000}"/>
    <cellStyle name="_10.Bieuthegioi-tan_NGTT2008(1)_Dat Dai NGTT -2013" xfId="1043" xr:uid="{00000000-0005-0000-0000-000010040000}"/>
    <cellStyle name="_10.Bieuthegioi-tan_NGTT2008(1)_Giaoduc2013(ok)" xfId="1044" xr:uid="{00000000-0005-0000-0000-000011040000}"/>
    <cellStyle name="_10.Bieuthegioi-tan_NGTT2008(1)_GTSXNN" xfId="1045" xr:uid="{00000000-0005-0000-0000-000012040000}"/>
    <cellStyle name="_10.Bieuthegioi-tan_NGTT2008(1)_GTSXNN_Nongnghiep NGDD 2012_cap nhat den 24-5-2013(1)" xfId="1046" xr:uid="{00000000-0005-0000-0000-000013040000}"/>
    <cellStyle name="_10.Bieuthegioi-tan_NGTT2008(1)_Lam nghiep, thuy san 2010 (ok)" xfId="1047" xr:uid="{00000000-0005-0000-0000-000014040000}"/>
    <cellStyle name="_10.Bieuthegioi-tan_NGTT2008(1)_Lam nghiep, thuy san 2010 (ok)_08 Cong nghiep 2010" xfId="1048" xr:uid="{00000000-0005-0000-0000-000015040000}"/>
    <cellStyle name="_10.Bieuthegioi-tan_NGTT2008(1)_Lam nghiep, thuy san 2010 (ok)_08 Thuong mai va Du lich (Ok)" xfId="1049" xr:uid="{00000000-0005-0000-0000-000016040000}"/>
    <cellStyle name="_10.Bieuthegioi-tan_NGTT2008(1)_Lam nghiep, thuy san 2010 (ok)_09 Chi so gia 2011- VuTKG-1 (Ok)" xfId="1050" xr:uid="{00000000-0005-0000-0000-000017040000}"/>
    <cellStyle name="_10.Bieuthegioi-tan_NGTT2008(1)_Lam nghiep, thuy san 2010 (ok)_09 Du lich" xfId="1051" xr:uid="{00000000-0005-0000-0000-000018040000}"/>
    <cellStyle name="_10.Bieuthegioi-tan_NGTT2008(1)_Lam nghiep, thuy san 2010 (ok)_10 Van tai va BCVT (da sua ok)" xfId="1052" xr:uid="{00000000-0005-0000-0000-000019040000}"/>
    <cellStyle name="_10.Bieuthegioi-tan_NGTT2008(1)_Lam nghiep, thuy san 2010 (ok)_12 Giao duc, Y Te va Muc songnam2011" xfId="1053" xr:uid="{00000000-0005-0000-0000-00001A040000}"/>
    <cellStyle name="_10.Bieuthegioi-tan_NGTT2008(1)_Lam nghiep, thuy san 2010 (ok)_nien giam tom tat du lich va XNK" xfId="1054" xr:uid="{00000000-0005-0000-0000-00001B040000}"/>
    <cellStyle name="_10.Bieuthegioi-tan_NGTT2008(1)_Lam nghiep, thuy san 2010 (ok)_Nongnghiep" xfId="1055" xr:uid="{00000000-0005-0000-0000-00001C040000}"/>
    <cellStyle name="_10.Bieuthegioi-tan_NGTT2008(1)_Lam nghiep, thuy san 2010 (ok)_XNK" xfId="1056" xr:uid="{00000000-0005-0000-0000-00001D040000}"/>
    <cellStyle name="_10.Bieuthegioi-tan_NGTT2008(1)_Maket NGTT Cong nghiep 2011" xfId="1057" xr:uid="{00000000-0005-0000-0000-00001E040000}"/>
    <cellStyle name="_10.Bieuthegioi-tan_NGTT2008(1)_Maket NGTT Cong nghiep 2011_08 Cong nghiep 2010" xfId="1058" xr:uid="{00000000-0005-0000-0000-00001F040000}"/>
    <cellStyle name="_10.Bieuthegioi-tan_NGTT2008(1)_Maket NGTT Cong nghiep 2011_08 Thuong mai va Du lich (Ok)" xfId="1059" xr:uid="{00000000-0005-0000-0000-000020040000}"/>
    <cellStyle name="_10.Bieuthegioi-tan_NGTT2008(1)_Maket NGTT Cong nghiep 2011_09 Chi so gia 2011- VuTKG-1 (Ok)" xfId="1060" xr:uid="{00000000-0005-0000-0000-000021040000}"/>
    <cellStyle name="_10.Bieuthegioi-tan_NGTT2008(1)_Maket NGTT Cong nghiep 2011_09 Du lich" xfId="1061" xr:uid="{00000000-0005-0000-0000-000022040000}"/>
    <cellStyle name="_10.Bieuthegioi-tan_NGTT2008(1)_Maket NGTT Cong nghiep 2011_10 Van tai va BCVT (da sua ok)" xfId="1062" xr:uid="{00000000-0005-0000-0000-000023040000}"/>
    <cellStyle name="_10.Bieuthegioi-tan_NGTT2008(1)_Maket NGTT Cong nghiep 2011_12 Giao duc, Y Te va Muc songnam2011" xfId="1063" xr:uid="{00000000-0005-0000-0000-000024040000}"/>
    <cellStyle name="_10.Bieuthegioi-tan_NGTT2008(1)_Maket NGTT Cong nghiep 2011_nien giam tom tat du lich va XNK" xfId="1064" xr:uid="{00000000-0005-0000-0000-000025040000}"/>
    <cellStyle name="_10.Bieuthegioi-tan_NGTT2008(1)_Maket NGTT Cong nghiep 2011_Nongnghiep" xfId="1065" xr:uid="{00000000-0005-0000-0000-000026040000}"/>
    <cellStyle name="_10.Bieuthegioi-tan_NGTT2008(1)_Maket NGTT Cong nghiep 2011_XNK" xfId="1066" xr:uid="{00000000-0005-0000-0000-000027040000}"/>
    <cellStyle name="_10.Bieuthegioi-tan_NGTT2008(1)_Maket NGTT Doanh Nghiep 2011" xfId="1067" xr:uid="{00000000-0005-0000-0000-000028040000}"/>
    <cellStyle name="_10.Bieuthegioi-tan_NGTT2008(1)_Maket NGTT Doanh Nghiep 2011_08 Cong nghiep 2010" xfId="1068" xr:uid="{00000000-0005-0000-0000-000029040000}"/>
    <cellStyle name="_10.Bieuthegioi-tan_NGTT2008(1)_Maket NGTT Doanh Nghiep 2011_08 Thuong mai va Du lich (Ok)" xfId="1069" xr:uid="{00000000-0005-0000-0000-00002A040000}"/>
    <cellStyle name="_10.Bieuthegioi-tan_NGTT2008(1)_Maket NGTT Doanh Nghiep 2011_09 Chi so gia 2011- VuTKG-1 (Ok)" xfId="1070" xr:uid="{00000000-0005-0000-0000-00002B040000}"/>
    <cellStyle name="_10.Bieuthegioi-tan_NGTT2008(1)_Maket NGTT Doanh Nghiep 2011_09 Du lich" xfId="1071" xr:uid="{00000000-0005-0000-0000-00002C040000}"/>
    <cellStyle name="_10.Bieuthegioi-tan_NGTT2008(1)_Maket NGTT Doanh Nghiep 2011_10 Van tai va BCVT (da sua ok)" xfId="1072" xr:uid="{00000000-0005-0000-0000-00002D040000}"/>
    <cellStyle name="_10.Bieuthegioi-tan_NGTT2008(1)_Maket NGTT Doanh Nghiep 2011_12 Giao duc, Y Te va Muc songnam2011" xfId="1073" xr:uid="{00000000-0005-0000-0000-00002E040000}"/>
    <cellStyle name="_10.Bieuthegioi-tan_NGTT2008(1)_Maket NGTT Doanh Nghiep 2011_nien giam tom tat du lich va XNK" xfId="1074" xr:uid="{00000000-0005-0000-0000-00002F040000}"/>
    <cellStyle name="_10.Bieuthegioi-tan_NGTT2008(1)_Maket NGTT Doanh Nghiep 2011_Nongnghiep" xfId="1075" xr:uid="{00000000-0005-0000-0000-000030040000}"/>
    <cellStyle name="_10.Bieuthegioi-tan_NGTT2008(1)_Maket NGTT Doanh Nghiep 2011_XNK" xfId="1076" xr:uid="{00000000-0005-0000-0000-000031040000}"/>
    <cellStyle name="_10.Bieuthegioi-tan_NGTT2008(1)_Maket NGTT Thu chi NS 2011" xfId="1077" xr:uid="{00000000-0005-0000-0000-000032040000}"/>
    <cellStyle name="_10.Bieuthegioi-tan_NGTT2008(1)_Maket NGTT Thu chi NS 2011_08 Cong nghiep 2010" xfId="1078" xr:uid="{00000000-0005-0000-0000-000033040000}"/>
    <cellStyle name="_10.Bieuthegioi-tan_NGTT2008(1)_Maket NGTT Thu chi NS 2011_08 Thuong mai va Du lich (Ok)" xfId="1079" xr:uid="{00000000-0005-0000-0000-000034040000}"/>
    <cellStyle name="_10.Bieuthegioi-tan_NGTT2008(1)_Maket NGTT Thu chi NS 2011_09 Chi so gia 2011- VuTKG-1 (Ok)" xfId="1080" xr:uid="{00000000-0005-0000-0000-000035040000}"/>
    <cellStyle name="_10.Bieuthegioi-tan_NGTT2008(1)_Maket NGTT Thu chi NS 2011_09 Du lich" xfId="1081" xr:uid="{00000000-0005-0000-0000-000036040000}"/>
    <cellStyle name="_10.Bieuthegioi-tan_NGTT2008(1)_Maket NGTT Thu chi NS 2011_10 Van tai va BCVT (da sua ok)" xfId="1082" xr:uid="{00000000-0005-0000-0000-000037040000}"/>
    <cellStyle name="_10.Bieuthegioi-tan_NGTT2008(1)_Maket NGTT Thu chi NS 2011_12 Giao duc, Y Te va Muc songnam2011" xfId="1083" xr:uid="{00000000-0005-0000-0000-000038040000}"/>
    <cellStyle name="_10.Bieuthegioi-tan_NGTT2008(1)_Maket NGTT Thu chi NS 2011_nien giam tom tat du lich va XNK" xfId="1084" xr:uid="{00000000-0005-0000-0000-000039040000}"/>
    <cellStyle name="_10.Bieuthegioi-tan_NGTT2008(1)_Maket NGTT Thu chi NS 2011_Nongnghiep" xfId="1085" xr:uid="{00000000-0005-0000-0000-00003A040000}"/>
    <cellStyle name="_10.Bieuthegioi-tan_NGTT2008(1)_Maket NGTT Thu chi NS 2011_XNK" xfId="1086" xr:uid="{00000000-0005-0000-0000-00003B040000}"/>
    <cellStyle name="_10.Bieuthegioi-tan_NGTT2008(1)_Maket NGTT2012 LN,TS (7-1-2013)" xfId="1087" xr:uid="{00000000-0005-0000-0000-00003C040000}"/>
    <cellStyle name="_10.Bieuthegioi-tan_NGTT2008(1)_Maket NGTT2012 LN,TS (7-1-2013)_Nongnghiep" xfId="1088" xr:uid="{00000000-0005-0000-0000-00003D040000}"/>
    <cellStyle name="_10.Bieuthegioi-tan_NGTT2008(1)_Ngiam_lamnghiep_2011_v2(1)(1)" xfId="1089" xr:uid="{00000000-0005-0000-0000-00003E040000}"/>
    <cellStyle name="_10.Bieuthegioi-tan_NGTT2008(1)_Ngiam_lamnghiep_2011_v2(1)(1)_Nongnghiep" xfId="1090" xr:uid="{00000000-0005-0000-0000-00003F040000}"/>
    <cellStyle name="_10.Bieuthegioi-tan_NGTT2008(1)_NGTT Ca the 2011 Diep" xfId="1091" xr:uid="{00000000-0005-0000-0000-000040040000}"/>
    <cellStyle name="_10.Bieuthegioi-tan_NGTT2008(1)_NGTT Ca the 2011 Diep_08 Cong nghiep 2010" xfId="1092" xr:uid="{00000000-0005-0000-0000-000041040000}"/>
    <cellStyle name="_10.Bieuthegioi-tan_NGTT2008(1)_NGTT Ca the 2011 Diep_08 Thuong mai va Du lich (Ok)" xfId="1093" xr:uid="{00000000-0005-0000-0000-000042040000}"/>
    <cellStyle name="_10.Bieuthegioi-tan_NGTT2008(1)_NGTT Ca the 2011 Diep_09 Chi so gia 2011- VuTKG-1 (Ok)" xfId="1094" xr:uid="{00000000-0005-0000-0000-000043040000}"/>
    <cellStyle name="_10.Bieuthegioi-tan_NGTT2008(1)_NGTT Ca the 2011 Diep_09 Du lich" xfId="1095" xr:uid="{00000000-0005-0000-0000-000044040000}"/>
    <cellStyle name="_10.Bieuthegioi-tan_NGTT2008(1)_NGTT Ca the 2011 Diep_10 Van tai va BCVT (da sua ok)" xfId="1096" xr:uid="{00000000-0005-0000-0000-000045040000}"/>
    <cellStyle name="_10.Bieuthegioi-tan_NGTT2008(1)_NGTT Ca the 2011 Diep_12 Giao duc, Y Te va Muc songnam2011" xfId="1097" xr:uid="{00000000-0005-0000-0000-000046040000}"/>
    <cellStyle name="_10.Bieuthegioi-tan_NGTT2008(1)_NGTT Ca the 2011 Diep_nien giam tom tat du lich va XNK" xfId="1098" xr:uid="{00000000-0005-0000-0000-000047040000}"/>
    <cellStyle name="_10.Bieuthegioi-tan_NGTT2008(1)_NGTT Ca the 2011 Diep_Nongnghiep" xfId="1099" xr:uid="{00000000-0005-0000-0000-000048040000}"/>
    <cellStyle name="_10.Bieuthegioi-tan_NGTT2008(1)_NGTT Ca the 2011 Diep_XNK" xfId="1100" xr:uid="{00000000-0005-0000-0000-000049040000}"/>
    <cellStyle name="_10.Bieuthegioi-tan_NGTT2008(1)_NGTT LN,TS 2012 (Chuan)" xfId="1101" xr:uid="{00000000-0005-0000-0000-00004A040000}"/>
    <cellStyle name="_10.Bieuthegioi-tan_NGTT2008(1)_Nien giam day du  Nong nghiep 2010" xfId="1102" xr:uid="{00000000-0005-0000-0000-00004B040000}"/>
    <cellStyle name="_10.Bieuthegioi-tan_NGTT2008(1)_Nien giam TT Vu Nong nghiep 2012(solieu)-gui Vu TH 29-3-2013" xfId="1103" xr:uid="{00000000-0005-0000-0000-00004C040000}"/>
    <cellStyle name="_10.Bieuthegioi-tan_NGTT2008(1)_Nongnghiep" xfId="1104" xr:uid="{00000000-0005-0000-0000-00004D040000}"/>
    <cellStyle name="_10.Bieuthegioi-tan_NGTT2008(1)_Nongnghiep_Bo sung 04 bieu Cong nghiep" xfId="1105" xr:uid="{00000000-0005-0000-0000-00004E040000}"/>
    <cellStyle name="_10.Bieuthegioi-tan_NGTT2008(1)_Nongnghiep_Mau" xfId="1106" xr:uid="{00000000-0005-0000-0000-00004F040000}"/>
    <cellStyle name="_10.Bieuthegioi-tan_NGTT2008(1)_Nongnghiep_NGDD 2013 Thu chi NSNN " xfId="1107" xr:uid="{00000000-0005-0000-0000-000050040000}"/>
    <cellStyle name="_10.Bieuthegioi-tan_NGTT2008(1)_Nongnghiep_Nongnghiep NGDD 2012_cap nhat den 24-5-2013(1)" xfId="1108" xr:uid="{00000000-0005-0000-0000-000051040000}"/>
    <cellStyle name="_10.Bieuthegioi-tan_NGTT2008(1)_Phan i (in)" xfId="1109" xr:uid="{00000000-0005-0000-0000-000052040000}"/>
    <cellStyle name="_10.Bieuthegioi-tan_NGTT2008(1)_So lieu quoc te TH" xfId="1110" xr:uid="{00000000-0005-0000-0000-000053040000}"/>
    <cellStyle name="_10.Bieuthegioi-tan_NGTT2008(1)_So lieu quoc te TH_08 Cong nghiep 2010" xfId="1111" xr:uid="{00000000-0005-0000-0000-000054040000}"/>
    <cellStyle name="_10.Bieuthegioi-tan_NGTT2008(1)_So lieu quoc te TH_08 Thuong mai va Du lich (Ok)" xfId="1112" xr:uid="{00000000-0005-0000-0000-000055040000}"/>
    <cellStyle name="_10.Bieuthegioi-tan_NGTT2008(1)_So lieu quoc te TH_09 Chi so gia 2011- VuTKG-1 (Ok)" xfId="1113" xr:uid="{00000000-0005-0000-0000-000056040000}"/>
    <cellStyle name="_10.Bieuthegioi-tan_NGTT2008(1)_So lieu quoc te TH_09 Du lich" xfId="1114" xr:uid="{00000000-0005-0000-0000-000057040000}"/>
    <cellStyle name="_10.Bieuthegioi-tan_NGTT2008(1)_So lieu quoc te TH_10 Van tai va BCVT (da sua ok)" xfId="1115" xr:uid="{00000000-0005-0000-0000-000058040000}"/>
    <cellStyle name="_10.Bieuthegioi-tan_NGTT2008(1)_So lieu quoc te TH_12 Giao duc, Y Te va Muc songnam2011" xfId="1116" xr:uid="{00000000-0005-0000-0000-000059040000}"/>
    <cellStyle name="_10.Bieuthegioi-tan_NGTT2008(1)_So lieu quoc te TH_nien giam tom tat du lich va XNK" xfId="1117" xr:uid="{00000000-0005-0000-0000-00005A040000}"/>
    <cellStyle name="_10.Bieuthegioi-tan_NGTT2008(1)_So lieu quoc te TH_Nongnghiep" xfId="1118" xr:uid="{00000000-0005-0000-0000-00005B040000}"/>
    <cellStyle name="_10.Bieuthegioi-tan_NGTT2008(1)_So lieu quoc te TH_XNK" xfId="1119" xr:uid="{00000000-0005-0000-0000-00005C040000}"/>
    <cellStyle name="_10.Bieuthegioi-tan_NGTT2008(1)_So lieu quoc te(GDP)" xfId="1120" xr:uid="{00000000-0005-0000-0000-00005D040000}"/>
    <cellStyle name="_10.Bieuthegioi-tan_NGTT2008(1)_So lieu quoc te(GDP)_02  Dan so lao dong(OK)" xfId="1121" xr:uid="{00000000-0005-0000-0000-00005E040000}"/>
    <cellStyle name="_10.Bieuthegioi-tan_NGTT2008(1)_So lieu quoc te(GDP)_03 TKQG va Thu chi NSNN 2012" xfId="1122" xr:uid="{00000000-0005-0000-0000-00005F040000}"/>
    <cellStyle name="_10.Bieuthegioi-tan_NGTT2008(1)_So lieu quoc te(GDP)_04 Doanh nghiep va CSKDCT 2012" xfId="1123" xr:uid="{00000000-0005-0000-0000-000060040000}"/>
    <cellStyle name="_10.Bieuthegioi-tan_NGTT2008(1)_So lieu quoc te(GDP)_05 Doanh nghiep va Ca the_2011 (Ok)" xfId="1124" xr:uid="{00000000-0005-0000-0000-000061040000}"/>
    <cellStyle name="_10.Bieuthegioi-tan_NGTT2008(1)_So lieu quoc te(GDP)_07 NGTT CN 2012" xfId="1125" xr:uid="{00000000-0005-0000-0000-000062040000}"/>
    <cellStyle name="_10.Bieuthegioi-tan_NGTT2008(1)_So lieu quoc te(GDP)_08 Thuong mai Tong muc - Diep" xfId="1126" xr:uid="{00000000-0005-0000-0000-000063040000}"/>
    <cellStyle name="_10.Bieuthegioi-tan_NGTT2008(1)_So lieu quoc te(GDP)_08 Thuong mai va Du lich (Ok)" xfId="1127" xr:uid="{00000000-0005-0000-0000-000064040000}"/>
    <cellStyle name="_10.Bieuthegioi-tan_NGTT2008(1)_So lieu quoc te(GDP)_09 Chi so gia 2011- VuTKG-1 (Ok)" xfId="1128" xr:uid="{00000000-0005-0000-0000-000065040000}"/>
    <cellStyle name="_10.Bieuthegioi-tan_NGTT2008(1)_So lieu quoc te(GDP)_09 Du lich" xfId="1129" xr:uid="{00000000-0005-0000-0000-000066040000}"/>
    <cellStyle name="_10.Bieuthegioi-tan_NGTT2008(1)_So lieu quoc te(GDP)_10 Van tai va BCVT (da sua ok)" xfId="1130" xr:uid="{00000000-0005-0000-0000-000067040000}"/>
    <cellStyle name="_10.Bieuthegioi-tan_NGTT2008(1)_So lieu quoc te(GDP)_11 (3)" xfId="1131" xr:uid="{00000000-0005-0000-0000-000068040000}"/>
    <cellStyle name="_10.Bieuthegioi-tan_NGTT2008(1)_So lieu quoc te(GDP)_11 (3)_04 Doanh nghiep va CSKDCT 2012" xfId="1132" xr:uid="{00000000-0005-0000-0000-000069040000}"/>
    <cellStyle name="_10.Bieuthegioi-tan_NGTT2008(1)_So lieu quoc te(GDP)_11 (3)_Xl0000167" xfId="1133" xr:uid="{00000000-0005-0000-0000-00006A040000}"/>
    <cellStyle name="_10.Bieuthegioi-tan_NGTT2008(1)_So lieu quoc te(GDP)_12 (2)" xfId="1134" xr:uid="{00000000-0005-0000-0000-00006B040000}"/>
    <cellStyle name="_10.Bieuthegioi-tan_NGTT2008(1)_So lieu quoc te(GDP)_12 (2)_04 Doanh nghiep va CSKDCT 2012" xfId="1135" xr:uid="{00000000-0005-0000-0000-00006C040000}"/>
    <cellStyle name="_10.Bieuthegioi-tan_NGTT2008(1)_So lieu quoc te(GDP)_12 (2)_Xl0000167" xfId="1136" xr:uid="{00000000-0005-0000-0000-00006D040000}"/>
    <cellStyle name="_10.Bieuthegioi-tan_NGTT2008(1)_So lieu quoc te(GDP)_12 Giao duc, Y Te va Muc songnam2011" xfId="1137" xr:uid="{00000000-0005-0000-0000-00006E040000}"/>
    <cellStyle name="_10.Bieuthegioi-tan_NGTT2008(1)_So lieu quoc te(GDP)_12 So lieu quoc te (Ok)" xfId="1138" xr:uid="{00000000-0005-0000-0000-00006F040000}"/>
    <cellStyle name="_10.Bieuthegioi-tan_NGTT2008(1)_So lieu quoc te(GDP)_13 Van tai 2012" xfId="1139" xr:uid="{00000000-0005-0000-0000-000070040000}"/>
    <cellStyle name="_10.Bieuthegioi-tan_NGTT2008(1)_So lieu quoc te(GDP)_Giaoduc2013(ok)" xfId="1140" xr:uid="{00000000-0005-0000-0000-000071040000}"/>
    <cellStyle name="_10.Bieuthegioi-tan_NGTT2008(1)_So lieu quoc te(GDP)_Maket NGTT2012 LN,TS (7-1-2013)" xfId="1141" xr:uid="{00000000-0005-0000-0000-000072040000}"/>
    <cellStyle name="_10.Bieuthegioi-tan_NGTT2008(1)_So lieu quoc te(GDP)_Maket NGTT2012 LN,TS (7-1-2013)_Nongnghiep" xfId="1142" xr:uid="{00000000-0005-0000-0000-000073040000}"/>
    <cellStyle name="_10.Bieuthegioi-tan_NGTT2008(1)_So lieu quoc te(GDP)_Ngiam_lamnghiep_2011_v2(1)(1)" xfId="1143" xr:uid="{00000000-0005-0000-0000-000074040000}"/>
    <cellStyle name="_10.Bieuthegioi-tan_NGTT2008(1)_So lieu quoc te(GDP)_Ngiam_lamnghiep_2011_v2(1)(1)_Nongnghiep" xfId="1144" xr:uid="{00000000-0005-0000-0000-000075040000}"/>
    <cellStyle name="_10.Bieuthegioi-tan_NGTT2008(1)_So lieu quoc te(GDP)_NGTT LN,TS 2012 (Chuan)" xfId="1145" xr:uid="{00000000-0005-0000-0000-000076040000}"/>
    <cellStyle name="_10.Bieuthegioi-tan_NGTT2008(1)_So lieu quoc te(GDP)_Nien giam TT Vu Nong nghiep 2012(solieu)-gui Vu TH 29-3-2013" xfId="1146" xr:uid="{00000000-0005-0000-0000-000077040000}"/>
    <cellStyle name="_10.Bieuthegioi-tan_NGTT2008(1)_So lieu quoc te(GDP)_Nongnghiep" xfId="1147" xr:uid="{00000000-0005-0000-0000-000078040000}"/>
    <cellStyle name="_10.Bieuthegioi-tan_NGTT2008(1)_So lieu quoc te(GDP)_Nongnghiep NGDD 2012_cap nhat den 24-5-2013(1)" xfId="1148" xr:uid="{00000000-0005-0000-0000-000079040000}"/>
    <cellStyle name="_10.Bieuthegioi-tan_NGTT2008(1)_So lieu quoc te(GDP)_Nongnghiep_Nongnghiep NGDD 2012_cap nhat den 24-5-2013(1)" xfId="1149" xr:uid="{00000000-0005-0000-0000-00007A040000}"/>
    <cellStyle name="_10.Bieuthegioi-tan_NGTT2008(1)_So lieu quoc te(GDP)_Xl0000147" xfId="1150" xr:uid="{00000000-0005-0000-0000-00007B040000}"/>
    <cellStyle name="_10.Bieuthegioi-tan_NGTT2008(1)_So lieu quoc te(GDP)_Xl0000167" xfId="1151" xr:uid="{00000000-0005-0000-0000-00007C040000}"/>
    <cellStyle name="_10.Bieuthegioi-tan_NGTT2008(1)_So lieu quoc te(GDP)_XNK" xfId="1152" xr:uid="{00000000-0005-0000-0000-00007D040000}"/>
    <cellStyle name="_10.Bieuthegioi-tan_NGTT2008(1)_Thuong mai va Du lich" xfId="1153" xr:uid="{00000000-0005-0000-0000-00007E040000}"/>
    <cellStyle name="_10.Bieuthegioi-tan_NGTT2008(1)_Thuong mai va Du lich_01 Don vi HC" xfId="1154" xr:uid="{00000000-0005-0000-0000-00007F040000}"/>
    <cellStyle name="_10.Bieuthegioi-tan_NGTT2008(1)_Thuong mai va Du lich_NGDD 2013 Thu chi NSNN " xfId="1155" xr:uid="{00000000-0005-0000-0000-000080040000}"/>
    <cellStyle name="_10.Bieuthegioi-tan_NGTT2008(1)_Tong hop 1" xfId="1156" xr:uid="{00000000-0005-0000-0000-000081040000}"/>
    <cellStyle name="_10.Bieuthegioi-tan_NGTT2008(1)_Tong hop NGTT" xfId="1157" xr:uid="{00000000-0005-0000-0000-000082040000}"/>
    <cellStyle name="_10.Bieuthegioi-tan_NGTT2008(1)_Xl0000167" xfId="1158" xr:uid="{00000000-0005-0000-0000-000083040000}"/>
    <cellStyle name="_10.Bieuthegioi-tan_NGTT2008(1)_XNK" xfId="1159" xr:uid="{00000000-0005-0000-0000-000084040000}"/>
    <cellStyle name="_10.Bieuthegioi-tan_NGTT2008(1)_XNK (10-6)" xfId="1160" xr:uid="{00000000-0005-0000-0000-000085040000}"/>
    <cellStyle name="_10.Bieuthegioi-tan_NGTT2008(1)_XNK_08 Thuong mai Tong muc - Diep" xfId="1161" xr:uid="{00000000-0005-0000-0000-000086040000}"/>
    <cellStyle name="_10.Bieuthegioi-tan_NGTT2008(1)_XNK_Bo sung 04 bieu Cong nghiep" xfId="1162" xr:uid="{00000000-0005-0000-0000-000087040000}"/>
    <cellStyle name="_10.Bieuthegioi-tan_NGTT2008(1)_XNK-2012" xfId="1163" xr:uid="{00000000-0005-0000-0000-000088040000}"/>
    <cellStyle name="_10.Bieuthegioi-tan_NGTT2008(1)_XNK-Market" xfId="1164" xr:uid="{00000000-0005-0000-0000-000089040000}"/>
    <cellStyle name="_10_Market_VH_YT_GD_NGTT_2011" xfId="1165" xr:uid="{00000000-0005-0000-0000-00008A040000}"/>
    <cellStyle name="_10_Market_VH_YT_GD_NGTT_2011_02  Dan so lao dong(OK)" xfId="1166" xr:uid="{00000000-0005-0000-0000-00008B040000}"/>
    <cellStyle name="_10_Market_VH_YT_GD_NGTT_2011_03 TKQG va Thu chi NSNN 2012" xfId="1167" xr:uid="{00000000-0005-0000-0000-00008C040000}"/>
    <cellStyle name="_10_Market_VH_YT_GD_NGTT_2011_04 Doanh nghiep va CSKDCT 2012" xfId="1168" xr:uid="{00000000-0005-0000-0000-00008D040000}"/>
    <cellStyle name="_10_Market_VH_YT_GD_NGTT_2011_05 Doanh nghiep va Ca the_2011 (Ok)" xfId="1169" xr:uid="{00000000-0005-0000-0000-00008E040000}"/>
    <cellStyle name="_10_Market_VH_YT_GD_NGTT_2011_07 NGTT CN 2012" xfId="1170" xr:uid="{00000000-0005-0000-0000-00008F040000}"/>
    <cellStyle name="_10_Market_VH_YT_GD_NGTT_2011_08 Thuong mai Tong muc - Diep" xfId="1171" xr:uid="{00000000-0005-0000-0000-000090040000}"/>
    <cellStyle name="_10_Market_VH_YT_GD_NGTT_2011_08 Thuong mai va Du lich (Ok)" xfId="1172" xr:uid="{00000000-0005-0000-0000-000091040000}"/>
    <cellStyle name="_10_Market_VH_YT_GD_NGTT_2011_09 Chi so gia 2011- VuTKG-1 (Ok)" xfId="1173" xr:uid="{00000000-0005-0000-0000-000092040000}"/>
    <cellStyle name="_10_Market_VH_YT_GD_NGTT_2011_09 Du lich" xfId="1174" xr:uid="{00000000-0005-0000-0000-000093040000}"/>
    <cellStyle name="_10_Market_VH_YT_GD_NGTT_2011_10 Van tai va BCVT (da sua ok)" xfId="1175" xr:uid="{00000000-0005-0000-0000-000094040000}"/>
    <cellStyle name="_10_Market_VH_YT_GD_NGTT_2011_11 (3)" xfId="1176" xr:uid="{00000000-0005-0000-0000-000095040000}"/>
    <cellStyle name="_10_Market_VH_YT_GD_NGTT_2011_11 (3)_04 Doanh nghiep va CSKDCT 2012" xfId="1177" xr:uid="{00000000-0005-0000-0000-000096040000}"/>
    <cellStyle name="_10_Market_VH_YT_GD_NGTT_2011_11 (3)_Xl0000167" xfId="1178" xr:uid="{00000000-0005-0000-0000-000097040000}"/>
    <cellStyle name="_10_Market_VH_YT_GD_NGTT_2011_12 (2)" xfId="1179" xr:uid="{00000000-0005-0000-0000-000098040000}"/>
    <cellStyle name="_10_Market_VH_YT_GD_NGTT_2011_12 (2)_04 Doanh nghiep va CSKDCT 2012" xfId="1180" xr:uid="{00000000-0005-0000-0000-000099040000}"/>
    <cellStyle name="_10_Market_VH_YT_GD_NGTT_2011_12 (2)_Xl0000167" xfId="1181" xr:uid="{00000000-0005-0000-0000-00009A040000}"/>
    <cellStyle name="_10_Market_VH_YT_GD_NGTT_2011_12 Giao duc, Y Te va Muc songnam2011" xfId="1182" xr:uid="{00000000-0005-0000-0000-00009B040000}"/>
    <cellStyle name="_10_Market_VH_YT_GD_NGTT_2011_13 Van tai 2012" xfId="1183" xr:uid="{00000000-0005-0000-0000-00009C040000}"/>
    <cellStyle name="_10_Market_VH_YT_GD_NGTT_2011_Giaoduc2013(ok)" xfId="1184" xr:uid="{00000000-0005-0000-0000-00009D040000}"/>
    <cellStyle name="_10_Market_VH_YT_GD_NGTT_2011_Maket NGTT2012 LN,TS (7-1-2013)" xfId="1185" xr:uid="{00000000-0005-0000-0000-00009E040000}"/>
    <cellStyle name="_10_Market_VH_YT_GD_NGTT_2011_Maket NGTT2012 LN,TS (7-1-2013)_Nongnghiep" xfId="1186" xr:uid="{00000000-0005-0000-0000-00009F040000}"/>
    <cellStyle name="_10_Market_VH_YT_GD_NGTT_2011_Ngiam_lamnghiep_2011_v2(1)(1)" xfId="1187" xr:uid="{00000000-0005-0000-0000-0000A0040000}"/>
    <cellStyle name="_10_Market_VH_YT_GD_NGTT_2011_Ngiam_lamnghiep_2011_v2(1)(1)_Nongnghiep" xfId="1188" xr:uid="{00000000-0005-0000-0000-0000A1040000}"/>
    <cellStyle name="_10_Market_VH_YT_GD_NGTT_2011_NGTT LN,TS 2012 (Chuan)" xfId="1189" xr:uid="{00000000-0005-0000-0000-0000A2040000}"/>
    <cellStyle name="_10_Market_VH_YT_GD_NGTT_2011_Nien giam TT Vu Nong nghiep 2012(solieu)-gui Vu TH 29-3-2013" xfId="1190" xr:uid="{00000000-0005-0000-0000-0000A3040000}"/>
    <cellStyle name="_10_Market_VH_YT_GD_NGTT_2011_Nongnghiep" xfId="1191" xr:uid="{00000000-0005-0000-0000-0000A4040000}"/>
    <cellStyle name="_10_Market_VH_YT_GD_NGTT_2011_Nongnghiep NGDD 2012_cap nhat den 24-5-2013(1)" xfId="1192" xr:uid="{00000000-0005-0000-0000-0000A5040000}"/>
    <cellStyle name="_10_Market_VH_YT_GD_NGTT_2011_Nongnghiep_Nongnghiep NGDD 2012_cap nhat den 24-5-2013(1)" xfId="1193" xr:uid="{00000000-0005-0000-0000-0000A6040000}"/>
    <cellStyle name="_10_Market_VH_YT_GD_NGTT_2011_Xl0000147" xfId="1194" xr:uid="{00000000-0005-0000-0000-0000A7040000}"/>
    <cellStyle name="_10_Market_VH_YT_GD_NGTT_2011_Xl0000167" xfId="1195" xr:uid="{00000000-0005-0000-0000-0000A8040000}"/>
    <cellStyle name="_10_Market_VH_YT_GD_NGTT_2011_XNK" xfId="1196" xr:uid="{00000000-0005-0000-0000-0000A9040000}"/>
    <cellStyle name="_12 So lieu quoc te (Ok)" xfId="1197" xr:uid="{00000000-0005-0000-0000-0000AA040000}"/>
    <cellStyle name="_15.Quoc te" xfId="1198" xr:uid="{00000000-0005-0000-0000-0000AB040000}"/>
    <cellStyle name="_2.OK" xfId="1199" xr:uid="{00000000-0005-0000-0000-0000AC040000}"/>
    <cellStyle name="_3OK" xfId="1200" xr:uid="{00000000-0005-0000-0000-0000AD040000}"/>
    <cellStyle name="_4OK" xfId="1201" xr:uid="{00000000-0005-0000-0000-0000AE040000}"/>
    <cellStyle name="_5OK" xfId="1202" xr:uid="{00000000-0005-0000-0000-0000AF040000}"/>
    <cellStyle name="_6OK" xfId="1203" xr:uid="{00000000-0005-0000-0000-0000B0040000}"/>
    <cellStyle name="_7OK" xfId="1204" xr:uid="{00000000-0005-0000-0000-0000B1040000}"/>
    <cellStyle name="_8OK" xfId="1205" xr:uid="{00000000-0005-0000-0000-0000B2040000}"/>
    <cellStyle name="_Book1" xfId="1206" xr:uid="{00000000-0005-0000-0000-0000B3040000}"/>
    <cellStyle name="_Book2" xfId="1207" xr:uid="{00000000-0005-0000-0000-0000B4040000}"/>
    <cellStyle name="_Book2 10" xfId="1208" xr:uid="{00000000-0005-0000-0000-0000B5040000}"/>
    <cellStyle name="_Book2 11" xfId="1209" xr:uid="{00000000-0005-0000-0000-0000B6040000}"/>
    <cellStyle name="_Book2 12" xfId="1210" xr:uid="{00000000-0005-0000-0000-0000B7040000}"/>
    <cellStyle name="_Book2 13" xfId="1211" xr:uid="{00000000-0005-0000-0000-0000B8040000}"/>
    <cellStyle name="_Book2 14" xfId="1212" xr:uid="{00000000-0005-0000-0000-0000B9040000}"/>
    <cellStyle name="_Book2 15" xfId="1213" xr:uid="{00000000-0005-0000-0000-0000BA040000}"/>
    <cellStyle name="_Book2 16" xfId="1214" xr:uid="{00000000-0005-0000-0000-0000BB040000}"/>
    <cellStyle name="_Book2 17" xfId="1215" xr:uid="{00000000-0005-0000-0000-0000BC040000}"/>
    <cellStyle name="_Book2 18" xfId="1216" xr:uid="{00000000-0005-0000-0000-0000BD040000}"/>
    <cellStyle name="_Book2 19" xfId="1217" xr:uid="{00000000-0005-0000-0000-0000BE040000}"/>
    <cellStyle name="_Book2 2" xfId="1218" xr:uid="{00000000-0005-0000-0000-0000BF040000}"/>
    <cellStyle name="_Book2 3" xfId="1219" xr:uid="{00000000-0005-0000-0000-0000C0040000}"/>
    <cellStyle name="_Book2 4" xfId="1220" xr:uid="{00000000-0005-0000-0000-0000C1040000}"/>
    <cellStyle name="_Book2 5" xfId="1221" xr:uid="{00000000-0005-0000-0000-0000C2040000}"/>
    <cellStyle name="_Book2 6" xfId="1222" xr:uid="{00000000-0005-0000-0000-0000C3040000}"/>
    <cellStyle name="_Book2 7" xfId="1223" xr:uid="{00000000-0005-0000-0000-0000C4040000}"/>
    <cellStyle name="_Book2 8" xfId="1224" xr:uid="{00000000-0005-0000-0000-0000C5040000}"/>
    <cellStyle name="_Book2 9" xfId="1225" xr:uid="{00000000-0005-0000-0000-0000C6040000}"/>
    <cellStyle name="_Book2_01 Don vi HC" xfId="1226" xr:uid="{00000000-0005-0000-0000-0000C7040000}"/>
    <cellStyle name="_Book2_01 DVHC-DSLD 2010" xfId="1227" xr:uid="{00000000-0005-0000-0000-0000C8040000}"/>
    <cellStyle name="_Book2_02  Dan so lao dong(OK)" xfId="1228" xr:uid="{00000000-0005-0000-0000-0000C9040000}"/>
    <cellStyle name="_Book2_02 Danso_Laodong 2012(chuan) CO SO" xfId="1229" xr:uid="{00000000-0005-0000-0000-0000CA040000}"/>
    <cellStyle name="_Book2_03 TKQG va Thu chi NSNN 2012" xfId="1230" xr:uid="{00000000-0005-0000-0000-0000CB040000}"/>
    <cellStyle name="_Book2_04 Doanh nghiep va CSKDCT 2012" xfId="1231" xr:uid="{00000000-0005-0000-0000-0000CC040000}"/>
    <cellStyle name="_Book2_05 Doanh nghiep va Ca the_2011 (Ok)" xfId="1232" xr:uid="{00000000-0005-0000-0000-0000CD040000}"/>
    <cellStyle name="_Book2_05 NGTT DN 2010 (OK)" xfId="1233" xr:uid="{00000000-0005-0000-0000-0000CE040000}"/>
    <cellStyle name="_Book2_05 NGTT DN 2010 (OK)_Bo sung 04 bieu Cong nghiep" xfId="1234" xr:uid="{00000000-0005-0000-0000-0000CF040000}"/>
    <cellStyle name="_Book2_06 Nong, lam nghiep 2010  (ok)" xfId="1235" xr:uid="{00000000-0005-0000-0000-0000D0040000}"/>
    <cellStyle name="_Book2_07 NGTT CN 2012" xfId="1236" xr:uid="{00000000-0005-0000-0000-0000D1040000}"/>
    <cellStyle name="_Book2_08 Thuong mai Tong muc - Diep" xfId="1237" xr:uid="{00000000-0005-0000-0000-0000D2040000}"/>
    <cellStyle name="_Book2_08 Thuong mai va Du lich (Ok)" xfId="1238" xr:uid="{00000000-0005-0000-0000-0000D3040000}"/>
    <cellStyle name="_Book2_09 Chi so gia 2011- VuTKG-1 (Ok)" xfId="1239" xr:uid="{00000000-0005-0000-0000-0000D4040000}"/>
    <cellStyle name="_Book2_09 Du lich" xfId="1240" xr:uid="{00000000-0005-0000-0000-0000D5040000}"/>
    <cellStyle name="_Book2_10 Market VH, YT, GD, NGTT 2011 " xfId="1241" xr:uid="{00000000-0005-0000-0000-0000D6040000}"/>
    <cellStyle name="_Book2_10 Market VH, YT, GD, NGTT 2011 _02  Dan so lao dong(OK)" xfId="1242" xr:uid="{00000000-0005-0000-0000-0000D7040000}"/>
    <cellStyle name="_Book2_10 Market VH, YT, GD, NGTT 2011 _03 TKQG va Thu chi NSNN 2012" xfId="1243" xr:uid="{00000000-0005-0000-0000-0000D8040000}"/>
    <cellStyle name="_Book2_10 Market VH, YT, GD, NGTT 2011 _04 Doanh nghiep va CSKDCT 2012" xfId="1244" xr:uid="{00000000-0005-0000-0000-0000D9040000}"/>
    <cellStyle name="_Book2_10 Market VH, YT, GD, NGTT 2011 _05 Doanh nghiep va Ca the_2011 (Ok)" xfId="1245" xr:uid="{00000000-0005-0000-0000-0000DA040000}"/>
    <cellStyle name="_Book2_10 Market VH, YT, GD, NGTT 2011 _07 NGTT CN 2012" xfId="1246" xr:uid="{00000000-0005-0000-0000-0000DB040000}"/>
    <cellStyle name="_Book2_10 Market VH, YT, GD, NGTT 2011 _08 Thuong mai Tong muc - Diep" xfId="1247" xr:uid="{00000000-0005-0000-0000-0000DC040000}"/>
    <cellStyle name="_Book2_10 Market VH, YT, GD, NGTT 2011 _08 Thuong mai va Du lich (Ok)" xfId="1248" xr:uid="{00000000-0005-0000-0000-0000DD040000}"/>
    <cellStyle name="_Book2_10 Market VH, YT, GD, NGTT 2011 _09 Chi so gia 2011- VuTKG-1 (Ok)" xfId="1249" xr:uid="{00000000-0005-0000-0000-0000DE040000}"/>
    <cellStyle name="_Book2_10 Market VH, YT, GD, NGTT 2011 _09 Du lich" xfId="1250" xr:uid="{00000000-0005-0000-0000-0000DF040000}"/>
    <cellStyle name="_Book2_10 Market VH, YT, GD, NGTT 2011 _10 Van tai va BCVT (da sua ok)" xfId="1251" xr:uid="{00000000-0005-0000-0000-0000E0040000}"/>
    <cellStyle name="_Book2_10 Market VH, YT, GD, NGTT 2011 _11 (3)" xfId="1252" xr:uid="{00000000-0005-0000-0000-0000E1040000}"/>
    <cellStyle name="_Book2_10 Market VH, YT, GD, NGTT 2011 _11 (3)_04 Doanh nghiep va CSKDCT 2012" xfId="1253" xr:uid="{00000000-0005-0000-0000-0000E2040000}"/>
    <cellStyle name="_Book2_10 Market VH, YT, GD, NGTT 2011 _11 (3)_Xl0000167" xfId="1254" xr:uid="{00000000-0005-0000-0000-0000E3040000}"/>
    <cellStyle name="_Book2_10 Market VH, YT, GD, NGTT 2011 _12 (2)" xfId="1255" xr:uid="{00000000-0005-0000-0000-0000E4040000}"/>
    <cellStyle name="_Book2_10 Market VH, YT, GD, NGTT 2011 _12 (2)_04 Doanh nghiep va CSKDCT 2012" xfId="1256" xr:uid="{00000000-0005-0000-0000-0000E5040000}"/>
    <cellStyle name="_Book2_10 Market VH, YT, GD, NGTT 2011 _12 (2)_Xl0000167" xfId="1257" xr:uid="{00000000-0005-0000-0000-0000E6040000}"/>
    <cellStyle name="_Book2_10 Market VH, YT, GD, NGTT 2011 _12 Giao duc, Y Te va Muc songnam2011" xfId="1258" xr:uid="{00000000-0005-0000-0000-0000E7040000}"/>
    <cellStyle name="_Book2_10 Market VH, YT, GD, NGTT 2011 _13 Van tai 2012" xfId="1259" xr:uid="{00000000-0005-0000-0000-0000E8040000}"/>
    <cellStyle name="_Book2_10 Market VH, YT, GD, NGTT 2011 _Giaoduc2013(ok)" xfId="1260" xr:uid="{00000000-0005-0000-0000-0000E9040000}"/>
    <cellStyle name="_Book2_10 Market VH, YT, GD, NGTT 2011 _Maket NGTT2012 LN,TS (7-1-2013)" xfId="1261" xr:uid="{00000000-0005-0000-0000-0000EA040000}"/>
    <cellStyle name="_Book2_10 Market VH, YT, GD, NGTT 2011 _Maket NGTT2012 LN,TS (7-1-2013)_Nongnghiep" xfId="1262" xr:uid="{00000000-0005-0000-0000-0000EB040000}"/>
    <cellStyle name="_Book2_10 Market VH, YT, GD, NGTT 2011 _Ngiam_lamnghiep_2011_v2(1)(1)" xfId="1263" xr:uid="{00000000-0005-0000-0000-0000EC040000}"/>
    <cellStyle name="_Book2_10 Market VH, YT, GD, NGTT 2011 _Ngiam_lamnghiep_2011_v2(1)(1)_Nongnghiep" xfId="1264" xr:uid="{00000000-0005-0000-0000-0000ED040000}"/>
    <cellStyle name="_Book2_10 Market VH, YT, GD, NGTT 2011 _NGTT LN,TS 2012 (Chuan)" xfId="1265" xr:uid="{00000000-0005-0000-0000-0000EE040000}"/>
    <cellStyle name="_Book2_10 Market VH, YT, GD, NGTT 2011 _Nien giam TT Vu Nong nghiep 2012(solieu)-gui Vu TH 29-3-2013" xfId="1266" xr:uid="{00000000-0005-0000-0000-0000EF040000}"/>
    <cellStyle name="_Book2_10 Market VH, YT, GD, NGTT 2011 _Nongnghiep" xfId="1267" xr:uid="{00000000-0005-0000-0000-0000F0040000}"/>
    <cellStyle name="_Book2_10 Market VH, YT, GD, NGTT 2011 _Nongnghiep NGDD 2012_cap nhat den 24-5-2013(1)" xfId="1268" xr:uid="{00000000-0005-0000-0000-0000F1040000}"/>
    <cellStyle name="_Book2_10 Market VH, YT, GD, NGTT 2011 _Nongnghiep_Nongnghiep NGDD 2012_cap nhat den 24-5-2013(1)" xfId="1269" xr:uid="{00000000-0005-0000-0000-0000F2040000}"/>
    <cellStyle name="_Book2_10 Market VH, YT, GD, NGTT 2011 _So lieu quoc te TH" xfId="1270" xr:uid="{00000000-0005-0000-0000-0000F3040000}"/>
    <cellStyle name="_Book2_10 Market VH, YT, GD, NGTT 2011 _Xl0000147" xfId="1271" xr:uid="{00000000-0005-0000-0000-0000F4040000}"/>
    <cellStyle name="_Book2_10 Market VH, YT, GD, NGTT 2011 _Xl0000167" xfId="1272" xr:uid="{00000000-0005-0000-0000-0000F5040000}"/>
    <cellStyle name="_Book2_10 Market VH, YT, GD, NGTT 2011 _XNK" xfId="1273" xr:uid="{00000000-0005-0000-0000-0000F6040000}"/>
    <cellStyle name="_Book2_10 Van tai va BCVT (da sua ok)" xfId="1274" xr:uid="{00000000-0005-0000-0000-0000F7040000}"/>
    <cellStyle name="_Book2_10 VH, YT, GD, NGTT 2010 - (OK)" xfId="1275" xr:uid="{00000000-0005-0000-0000-0000F8040000}"/>
    <cellStyle name="_Book2_10 VH, YT, GD, NGTT 2010 - (OK)_Bo sung 04 bieu Cong nghiep" xfId="1276" xr:uid="{00000000-0005-0000-0000-0000F9040000}"/>
    <cellStyle name="_Book2_11 (3)" xfId="1277" xr:uid="{00000000-0005-0000-0000-0000FA040000}"/>
    <cellStyle name="_Book2_11 (3)_04 Doanh nghiep va CSKDCT 2012" xfId="1278" xr:uid="{00000000-0005-0000-0000-0000FB040000}"/>
    <cellStyle name="_Book2_11 (3)_Xl0000167" xfId="1279" xr:uid="{00000000-0005-0000-0000-0000FC040000}"/>
    <cellStyle name="_Book2_12 (2)" xfId="1280" xr:uid="{00000000-0005-0000-0000-0000FD040000}"/>
    <cellStyle name="_Book2_12 (2)_04 Doanh nghiep va CSKDCT 2012" xfId="1281" xr:uid="{00000000-0005-0000-0000-0000FE040000}"/>
    <cellStyle name="_Book2_12 (2)_Xl0000167" xfId="1282" xr:uid="{00000000-0005-0000-0000-0000FF040000}"/>
    <cellStyle name="_Book2_12 Chi so gia 2012(chuan) co so" xfId="1283" xr:uid="{00000000-0005-0000-0000-000000050000}"/>
    <cellStyle name="_Book2_12 Giao duc, Y Te va Muc songnam2011" xfId="1284" xr:uid="{00000000-0005-0000-0000-000001050000}"/>
    <cellStyle name="_Book2_13 Van tai 2012" xfId="1285" xr:uid="{00000000-0005-0000-0000-000002050000}"/>
    <cellStyle name="_Book2_Book1" xfId="1286" xr:uid="{00000000-0005-0000-0000-000003050000}"/>
    <cellStyle name="_Book2_CucThongke-phucdap-Tuan-Anh" xfId="1287" xr:uid="{00000000-0005-0000-0000-000004050000}"/>
    <cellStyle name="_Book2_dan so phan tich 10 nam(moi)" xfId="1288" xr:uid="{00000000-0005-0000-0000-000005050000}"/>
    <cellStyle name="_Book2_Giaoduc2013(ok)" xfId="1289" xr:uid="{00000000-0005-0000-0000-000006050000}"/>
    <cellStyle name="_Book2_GTSXNN" xfId="1290" xr:uid="{00000000-0005-0000-0000-000007050000}"/>
    <cellStyle name="_Book2_GTSXNN_Nongnghiep NGDD 2012_cap nhat den 24-5-2013(1)" xfId="1291" xr:uid="{00000000-0005-0000-0000-000008050000}"/>
    <cellStyle name="_Book2_Maket NGTT2012 LN,TS (7-1-2013)" xfId="1292" xr:uid="{00000000-0005-0000-0000-000009050000}"/>
    <cellStyle name="_Book2_Maket NGTT2012 LN,TS (7-1-2013)_Nongnghiep" xfId="1293" xr:uid="{00000000-0005-0000-0000-00000A050000}"/>
    <cellStyle name="_Book2_Mau" xfId="1294" xr:uid="{00000000-0005-0000-0000-00000B050000}"/>
    <cellStyle name="_Book2_NGDD 2013 Thu chi NSNN " xfId="1295" xr:uid="{00000000-0005-0000-0000-00000C050000}"/>
    <cellStyle name="_Book2_Ngiam_lamnghiep_2011_v2(1)(1)" xfId="1296" xr:uid="{00000000-0005-0000-0000-00000D050000}"/>
    <cellStyle name="_Book2_Ngiam_lamnghiep_2011_v2(1)(1)_Nongnghiep" xfId="1297" xr:uid="{00000000-0005-0000-0000-00000E050000}"/>
    <cellStyle name="_Book2_NGTT LN,TS 2012 (Chuan)" xfId="1298" xr:uid="{00000000-0005-0000-0000-00000F050000}"/>
    <cellStyle name="_Book2_Nien giam day du  Nong nghiep 2010" xfId="1299" xr:uid="{00000000-0005-0000-0000-000010050000}"/>
    <cellStyle name="_Book2_Nien giam TT Vu Nong nghiep 2012(solieu)-gui Vu TH 29-3-2013" xfId="1300" xr:uid="{00000000-0005-0000-0000-000011050000}"/>
    <cellStyle name="_Book2_Nongnghiep" xfId="1301" xr:uid="{00000000-0005-0000-0000-000012050000}"/>
    <cellStyle name="_Book2_Nongnghiep_Bo sung 04 bieu Cong nghiep" xfId="1302" xr:uid="{00000000-0005-0000-0000-000013050000}"/>
    <cellStyle name="_Book2_Nongnghiep_Mau" xfId="1303" xr:uid="{00000000-0005-0000-0000-000014050000}"/>
    <cellStyle name="_Book2_Nongnghiep_NGDD 2013 Thu chi NSNN " xfId="1304" xr:uid="{00000000-0005-0000-0000-000015050000}"/>
    <cellStyle name="_Book2_Nongnghiep_Nongnghiep NGDD 2012_cap nhat den 24-5-2013(1)" xfId="1305" xr:uid="{00000000-0005-0000-0000-000016050000}"/>
    <cellStyle name="_Book2_So lieu quoc te TH" xfId="1306" xr:uid="{00000000-0005-0000-0000-000017050000}"/>
    <cellStyle name="_Book2_So lieu quoc te TH_08 Cong nghiep 2010" xfId="1307" xr:uid="{00000000-0005-0000-0000-000018050000}"/>
    <cellStyle name="_Book2_So lieu quoc te TH_08 Thuong mai va Du lich (Ok)" xfId="1308" xr:uid="{00000000-0005-0000-0000-000019050000}"/>
    <cellStyle name="_Book2_So lieu quoc te TH_09 Chi so gia 2011- VuTKG-1 (Ok)" xfId="1309" xr:uid="{00000000-0005-0000-0000-00001A050000}"/>
    <cellStyle name="_Book2_So lieu quoc te TH_09 Du lich" xfId="1310" xr:uid="{00000000-0005-0000-0000-00001B050000}"/>
    <cellStyle name="_Book2_So lieu quoc te TH_10 Van tai va BCVT (da sua ok)" xfId="1311" xr:uid="{00000000-0005-0000-0000-00001C050000}"/>
    <cellStyle name="_Book2_So lieu quoc te TH_12 Giao duc, Y Te va Muc songnam2011" xfId="1312" xr:uid="{00000000-0005-0000-0000-00001D050000}"/>
    <cellStyle name="_Book2_So lieu quoc te TH_nien giam tom tat du lich va XNK" xfId="1313" xr:uid="{00000000-0005-0000-0000-00001E050000}"/>
    <cellStyle name="_Book2_So lieu quoc te TH_Nongnghiep" xfId="1314" xr:uid="{00000000-0005-0000-0000-00001F050000}"/>
    <cellStyle name="_Book2_So lieu quoc te TH_XNK" xfId="1315" xr:uid="{00000000-0005-0000-0000-000020050000}"/>
    <cellStyle name="_Book2_So lieu quoc te(GDP)" xfId="1316" xr:uid="{00000000-0005-0000-0000-000021050000}"/>
    <cellStyle name="_Book2_So lieu quoc te(GDP)_02  Dan so lao dong(OK)" xfId="1317" xr:uid="{00000000-0005-0000-0000-000022050000}"/>
    <cellStyle name="_Book2_So lieu quoc te(GDP)_03 TKQG va Thu chi NSNN 2012" xfId="1318" xr:uid="{00000000-0005-0000-0000-000023050000}"/>
    <cellStyle name="_Book2_So lieu quoc te(GDP)_04 Doanh nghiep va CSKDCT 2012" xfId="1319" xr:uid="{00000000-0005-0000-0000-000024050000}"/>
    <cellStyle name="_Book2_So lieu quoc te(GDP)_05 Doanh nghiep va Ca the_2011 (Ok)" xfId="1320" xr:uid="{00000000-0005-0000-0000-000025050000}"/>
    <cellStyle name="_Book2_So lieu quoc te(GDP)_07 NGTT CN 2012" xfId="1321" xr:uid="{00000000-0005-0000-0000-000026050000}"/>
    <cellStyle name="_Book2_So lieu quoc te(GDP)_08 Thuong mai Tong muc - Diep" xfId="1322" xr:uid="{00000000-0005-0000-0000-000027050000}"/>
    <cellStyle name="_Book2_So lieu quoc te(GDP)_08 Thuong mai va Du lich (Ok)" xfId="1323" xr:uid="{00000000-0005-0000-0000-000028050000}"/>
    <cellStyle name="_Book2_So lieu quoc te(GDP)_09 Chi so gia 2011- VuTKG-1 (Ok)" xfId="1324" xr:uid="{00000000-0005-0000-0000-000029050000}"/>
    <cellStyle name="_Book2_So lieu quoc te(GDP)_09 Du lich" xfId="1325" xr:uid="{00000000-0005-0000-0000-00002A050000}"/>
    <cellStyle name="_Book2_So lieu quoc te(GDP)_10 Van tai va BCVT (da sua ok)" xfId="1326" xr:uid="{00000000-0005-0000-0000-00002B050000}"/>
    <cellStyle name="_Book2_So lieu quoc te(GDP)_11 (3)" xfId="1327" xr:uid="{00000000-0005-0000-0000-00002C050000}"/>
    <cellStyle name="_Book2_So lieu quoc te(GDP)_11 (3)_04 Doanh nghiep va CSKDCT 2012" xfId="1328" xr:uid="{00000000-0005-0000-0000-00002D050000}"/>
    <cellStyle name="_Book2_So lieu quoc te(GDP)_11 (3)_Xl0000167" xfId="1329" xr:uid="{00000000-0005-0000-0000-00002E050000}"/>
    <cellStyle name="_Book2_So lieu quoc te(GDP)_12 (2)" xfId="1330" xr:uid="{00000000-0005-0000-0000-00002F050000}"/>
    <cellStyle name="_Book2_So lieu quoc te(GDP)_12 (2)_04 Doanh nghiep va CSKDCT 2012" xfId="1331" xr:uid="{00000000-0005-0000-0000-000030050000}"/>
    <cellStyle name="_Book2_So lieu quoc te(GDP)_12 (2)_Xl0000167" xfId="1332" xr:uid="{00000000-0005-0000-0000-000031050000}"/>
    <cellStyle name="_Book2_So lieu quoc te(GDP)_12 Giao duc, Y Te va Muc songnam2011" xfId="1333" xr:uid="{00000000-0005-0000-0000-000032050000}"/>
    <cellStyle name="_Book2_So lieu quoc te(GDP)_12 So lieu quoc te (Ok)" xfId="1334" xr:uid="{00000000-0005-0000-0000-000033050000}"/>
    <cellStyle name="_Book2_So lieu quoc te(GDP)_13 Van tai 2012" xfId="1335" xr:uid="{00000000-0005-0000-0000-000034050000}"/>
    <cellStyle name="_Book2_So lieu quoc te(GDP)_Giaoduc2013(ok)" xfId="1336" xr:uid="{00000000-0005-0000-0000-000035050000}"/>
    <cellStyle name="_Book2_So lieu quoc te(GDP)_Maket NGTT2012 LN,TS (7-1-2013)" xfId="1337" xr:uid="{00000000-0005-0000-0000-000036050000}"/>
    <cellStyle name="_Book2_So lieu quoc te(GDP)_Maket NGTT2012 LN,TS (7-1-2013)_Nongnghiep" xfId="1338" xr:uid="{00000000-0005-0000-0000-000037050000}"/>
    <cellStyle name="_Book2_So lieu quoc te(GDP)_Ngiam_lamnghiep_2011_v2(1)(1)" xfId="1339" xr:uid="{00000000-0005-0000-0000-000038050000}"/>
    <cellStyle name="_Book2_So lieu quoc te(GDP)_Ngiam_lamnghiep_2011_v2(1)(1)_Nongnghiep" xfId="1340" xr:uid="{00000000-0005-0000-0000-000039050000}"/>
    <cellStyle name="_Book2_So lieu quoc te(GDP)_NGTT LN,TS 2012 (Chuan)" xfId="1341" xr:uid="{00000000-0005-0000-0000-00003A050000}"/>
    <cellStyle name="_Book2_So lieu quoc te(GDP)_Nien giam TT Vu Nong nghiep 2012(solieu)-gui Vu TH 29-3-2013" xfId="1342" xr:uid="{00000000-0005-0000-0000-00003B050000}"/>
    <cellStyle name="_Book2_So lieu quoc te(GDP)_Nongnghiep" xfId="1343" xr:uid="{00000000-0005-0000-0000-00003C050000}"/>
    <cellStyle name="_Book2_So lieu quoc te(GDP)_Nongnghiep NGDD 2012_cap nhat den 24-5-2013(1)" xfId="1344" xr:uid="{00000000-0005-0000-0000-00003D050000}"/>
    <cellStyle name="_Book2_So lieu quoc te(GDP)_Nongnghiep_Nongnghiep NGDD 2012_cap nhat den 24-5-2013(1)" xfId="1345" xr:uid="{00000000-0005-0000-0000-00003E050000}"/>
    <cellStyle name="_Book2_So lieu quoc te(GDP)_Xl0000147" xfId="1346" xr:uid="{00000000-0005-0000-0000-00003F050000}"/>
    <cellStyle name="_Book2_So lieu quoc te(GDP)_Xl0000167" xfId="1347" xr:uid="{00000000-0005-0000-0000-000040050000}"/>
    <cellStyle name="_Book2_So lieu quoc te(GDP)_XNK" xfId="1348" xr:uid="{00000000-0005-0000-0000-000041050000}"/>
    <cellStyle name="_Book2_Tong hop NGTT" xfId="1349" xr:uid="{00000000-0005-0000-0000-000042050000}"/>
    <cellStyle name="_Book2_Xl0000147" xfId="1350" xr:uid="{00000000-0005-0000-0000-000043050000}"/>
    <cellStyle name="_Book2_Xl0000167" xfId="1351" xr:uid="{00000000-0005-0000-0000-000044050000}"/>
    <cellStyle name="_Book2_XNK" xfId="1352" xr:uid="{00000000-0005-0000-0000-000045050000}"/>
    <cellStyle name="_Book2_XNK_08 Thuong mai Tong muc - Diep" xfId="1353" xr:uid="{00000000-0005-0000-0000-000046050000}"/>
    <cellStyle name="_Book2_XNK_Bo sung 04 bieu Cong nghiep" xfId="1354" xr:uid="{00000000-0005-0000-0000-000047050000}"/>
    <cellStyle name="_Book2_XNK-2012" xfId="1355" xr:uid="{00000000-0005-0000-0000-000048050000}"/>
    <cellStyle name="_Book2_XNK-Market" xfId="1356" xr:uid="{00000000-0005-0000-0000-000049050000}"/>
    <cellStyle name="_Book4" xfId="1357" xr:uid="{00000000-0005-0000-0000-00004A050000}"/>
    <cellStyle name="_Buuchinh - Market" xfId="1358" xr:uid="{00000000-0005-0000-0000-00004B050000}"/>
    <cellStyle name="_Buuchinh - Market_02  Dan so lao dong(OK)" xfId="1359" xr:uid="{00000000-0005-0000-0000-00004C050000}"/>
    <cellStyle name="_Buuchinh - Market_03 TKQG va Thu chi NSNN 2012" xfId="1360" xr:uid="{00000000-0005-0000-0000-00004D050000}"/>
    <cellStyle name="_Buuchinh - Market_04 Doanh nghiep va CSKDCT 2012" xfId="1361" xr:uid="{00000000-0005-0000-0000-00004E050000}"/>
    <cellStyle name="_Buuchinh - Market_05 Doanh nghiep va Ca the_2011 (Ok)" xfId="1362" xr:uid="{00000000-0005-0000-0000-00004F050000}"/>
    <cellStyle name="_Buuchinh - Market_07 NGTT CN 2012" xfId="1363" xr:uid="{00000000-0005-0000-0000-000050050000}"/>
    <cellStyle name="_Buuchinh - Market_08 Thuong mai Tong muc - Diep" xfId="1364" xr:uid="{00000000-0005-0000-0000-000051050000}"/>
    <cellStyle name="_Buuchinh - Market_08 Thuong mai va Du lich (Ok)" xfId="1365" xr:uid="{00000000-0005-0000-0000-000052050000}"/>
    <cellStyle name="_Buuchinh - Market_09 Chi so gia 2011- VuTKG-1 (Ok)" xfId="1366" xr:uid="{00000000-0005-0000-0000-000053050000}"/>
    <cellStyle name="_Buuchinh - Market_09 Du lich" xfId="1367" xr:uid="{00000000-0005-0000-0000-000054050000}"/>
    <cellStyle name="_Buuchinh - Market_10 Van tai va BCVT (da sua ok)" xfId="1368" xr:uid="{00000000-0005-0000-0000-000055050000}"/>
    <cellStyle name="_Buuchinh - Market_11 (3)" xfId="1369" xr:uid="{00000000-0005-0000-0000-000056050000}"/>
    <cellStyle name="_Buuchinh - Market_11 (3)_04 Doanh nghiep va CSKDCT 2012" xfId="1370" xr:uid="{00000000-0005-0000-0000-000057050000}"/>
    <cellStyle name="_Buuchinh - Market_11 (3)_Xl0000167" xfId="1371" xr:uid="{00000000-0005-0000-0000-000058050000}"/>
    <cellStyle name="_Buuchinh - Market_12 (2)" xfId="1372" xr:uid="{00000000-0005-0000-0000-000059050000}"/>
    <cellStyle name="_Buuchinh - Market_12 (2)_04 Doanh nghiep va CSKDCT 2012" xfId="1373" xr:uid="{00000000-0005-0000-0000-00005A050000}"/>
    <cellStyle name="_Buuchinh - Market_12 (2)_Xl0000167" xfId="1374" xr:uid="{00000000-0005-0000-0000-00005B050000}"/>
    <cellStyle name="_Buuchinh - Market_12 Giao duc, Y Te va Muc songnam2011" xfId="1375" xr:uid="{00000000-0005-0000-0000-00005C050000}"/>
    <cellStyle name="_Buuchinh - Market_13 Van tai 2012" xfId="1376" xr:uid="{00000000-0005-0000-0000-00005D050000}"/>
    <cellStyle name="_Buuchinh - Market_Giaoduc2013(ok)" xfId="1377" xr:uid="{00000000-0005-0000-0000-00005E050000}"/>
    <cellStyle name="_Buuchinh - Market_Maket NGTT2012 LN,TS (7-1-2013)" xfId="1378" xr:uid="{00000000-0005-0000-0000-00005F050000}"/>
    <cellStyle name="_Buuchinh - Market_Maket NGTT2012 LN,TS (7-1-2013)_Nongnghiep" xfId="1379" xr:uid="{00000000-0005-0000-0000-000060050000}"/>
    <cellStyle name="_Buuchinh - Market_Ngiam_lamnghiep_2011_v2(1)(1)" xfId="1380" xr:uid="{00000000-0005-0000-0000-000061050000}"/>
    <cellStyle name="_Buuchinh - Market_Ngiam_lamnghiep_2011_v2(1)(1)_Nongnghiep" xfId="1381" xr:uid="{00000000-0005-0000-0000-000062050000}"/>
    <cellStyle name="_Buuchinh - Market_NGTT LN,TS 2012 (Chuan)" xfId="1382" xr:uid="{00000000-0005-0000-0000-000063050000}"/>
    <cellStyle name="_Buuchinh - Market_Nien giam TT Vu Nong nghiep 2012(solieu)-gui Vu TH 29-3-2013" xfId="1383" xr:uid="{00000000-0005-0000-0000-000064050000}"/>
    <cellStyle name="_Buuchinh - Market_Nongnghiep" xfId="1384" xr:uid="{00000000-0005-0000-0000-000065050000}"/>
    <cellStyle name="_Buuchinh - Market_Nongnghiep NGDD 2012_cap nhat den 24-5-2013(1)" xfId="1385" xr:uid="{00000000-0005-0000-0000-000066050000}"/>
    <cellStyle name="_Buuchinh - Market_Nongnghiep_Nongnghiep NGDD 2012_cap nhat den 24-5-2013(1)" xfId="1386" xr:uid="{00000000-0005-0000-0000-000067050000}"/>
    <cellStyle name="_Buuchinh - Market_Xl0000147" xfId="1387" xr:uid="{00000000-0005-0000-0000-000068050000}"/>
    <cellStyle name="_Buuchinh - Market_Xl0000167" xfId="1388" xr:uid="{00000000-0005-0000-0000-000069050000}"/>
    <cellStyle name="_Buuchinh - Market_XNK" xfId="1389" xr:uid="{00000000-0005-0000-0000-00006A050000}"/>
    <cellStyle name="_csGDPngVN" xfId="1390" xr:uid="{00000000-0005-0000-0000-00006B050000}"/>
    <cellStyle name="_CSKDCT 2010" xfId="1391" xr:uid="{00000000-0005-0000-0000-00006C050000}"/>
    <cellStyle name="_CSKDCT 2010_Bo sung 04 bieu Cong nghiep" xfId="1392" xr:uid="{00000000-0005-0000-0000-00006D050000}"/>
    <cellStyle name="_da sua bo nam 2000 VT- 2011 - NGTT diep" xfId="1393" xr:uid="{00000000-0005-0000-0000-00006E050000}"/>
    <cellStyle name="_da sua bo nam 2000 VT- 2011 - NGTT diep_02  Dan so lao dong(OK)" xfId="1394" xr:uid="{00000000-0005-0000-0000-00006F050000}"/>
    <cellStyle name="_da sua bo nam 2000 VT- 2011 - NGTT diep_03 TKQG va Thu chi NSNN 2012" xfId="1395" xr:uid="{00000000-0005-0000-0000-000070050000}"/>
    <cellStyle name="_da sua bo nam 2000 VT- 2011 - NGTT diep_04 Doanh nghiep va CSKDCT 2012" xfId="1396" xr:uid="{00000000-0005-0000-0000-000071050000}"/>
    <cellStyle name="_da sua bo nam 2000 VT- 2011 - NGTT diep_05 Doanh nghiep va Ca the_2011 (Ok)" xfId="1397" xr:uid="{00000000-0005-0000-0000-000072050000}"/>
    <cellStyle name="_da sua bo nam 2000 VT- 2011 - NGTT diep_07 NGTT CN 2012" xfId="1398" xr:uid="{00000000-0005-0000-0000-000073050000}"/>
    <cellStyle name="_da sua bo nam 2000 VT- 2011 - NGTT diep_08 Thuong mai Tong muc - Diep" xfId="1399" xr:uid="{00000000-0005-0000-0000-000074050000}"/>
    <cellStyle name="_da sua bo nam 2000 VT- 2011 - NGTT diep_08 Thuong mai va Du lich (Ok)" xfId="1400" xr:uid="{00000000-0005-0000-0000-000075050000}"/>
    <cellStyle name="_da sua bo nam 2000 VT- 2011 - NGTT diep_09 Chi so gia 2011- VuTKG-1 (Ok)" xfId="1401" xr:uid="{00000000-0005-0000-0000-000076050000}"/>
    <cellStyle name="_da sua bo nam 2000 VT- 2011 - NGTT diep_09 Du lich" xfId="1402" xr:uid="{00000000-0005-0000-0000-000077050000}"/>
    <cellStyle name="_da sua bo nam 2000 VT- 2011 - NGTT diep_10 Van tai va BCVT (da sua ok)" xfId="1403" xr:uid="{00000000-0005-0000-0000-000078050000}"/>
    <cellStyle name="_da sua bo nam 2000 VT- 2011 - NGTT diep_11 (3)" xfId="1404" xr:uid="{00000000-0005-0000-0000-000079050000}"/>
    <cellStyle name="_da sua bo nam 2000 VT- 2011 - NGTT diep_11 (3)_04 Doanh nghiep va CSKDCT 2012" xfId="1405" xr:uid="{00000000-0005-0000-0000-00007A050000}"/>
    <cellStyle name="_da sua bo nam 2000 VT- 2011 - NGTT diep_11 (3)_Xl0000167" xfId="1406" xr:uid="{00000000-0005-0000-0000-00007B050000}"/>
    <cellStyle name="_da sua bo nam 2000 VT- 2011 - NGTT diep_12 (2)" xfId="1407" xr:uid="{00000000-0005-0000-0000-00007C050000}"/>
    <cellStyle name="_da sua bo nam 2000 VT- 2011 - NGTT diep_12 (2)_04 Doanh nghiep va CSKDCT 2012" xfId="1408" xr:uid="{00000000-0005-0000-0000-00007D050000}"/>
    <cellStyle name="_da sua bo nam 2000 VT- 2011 - NGTT diep_12 (2)_Xl0000167" xfId="1409" xr:uid="{00000000-0005-0000-0000-00007E050000}"/>
    <cellStyle name="_da sua bo nam 2000 VT- 2011 - NGTT diep_12 Giao duc, Y Te va Muc songnam2011" xfId="1410" xr:uid="{00000000-0005-0000-0000-00007F050000}"/>
    <cellStyle name="_da sua bo nam 2000 VT- 2011 - NGTT diep_13 Van tai 2012" xfId="1411" xr:uid="{00000000-0005-0000-0000-000080050000}"/>
    <cellStyle name="_da sua bo nam 2000 VT- 2011 - NGTT diep_Giaoduc2013(ok)" xfId="1412" xr:uid="{00000000-0005-0000-0000-000081050000}"/>
    <cellStyle name="_da sua bo nam 2000 VT- 2011 - NGTT diep_Maket NGTT2012 LN,TS (7-1-2013)" xfId="1413" xr:uid="{00000000-0005-0000-0000-000082050000}"/>
    <cellStyle name="_da sua bo nam 2000 VT- 2011 - NGTT diep_Maket NGTT2012 LN,TS (7-1-2013)_Nongnghiep" xfId="1414" xr:uid="{00000000-0005-0000-0000-000083050000}"/>
    <cellStyle name="_da sua bo nam 2000 VT- 2011 - NGTT diep_Ngiam_lamnghiep_2011_v2(1)(1)" xfId="1415" xr:uid="{00000000-0005-0000-0000-000084050000}"/>
    <cellStyle name="_da sua bo nam 2000 VT- 2011 - NGTT diep_Ngiam_lamnghiep_2011_v2(1)(1)_Nongnghiep" xfId="1416" xr:uid="{00000000-0005-0000-0000-000085050000}"/>
    <cellStyle name="_da sua bo nam 2000 VT- 2011 - NGTT diep_NGTT LN,TS 2012 (Chuan)" xfId="1417" xr:uid="{00000000-0005-0000-0000-000086050000}"/>
    <cellStyle name="_da sua bo nam 2000 VT- 2011 - NGTT diep_Nien giam TT Vu Nong nghiep 2012(solieu)-gui Vu TH 29-3-2013" xfId="1418" xr:uid="{00000000-0005-0000-0000-000087050000}"/>
    <cellStyle name="_da sua bo nam 2000 VT- 2011 - NGTT diep_Nongnghiep" xfId="1419" xr:uid="{00000000-0005-0000-0000-000088050000}"/>
    <cellStyle name="_da sua bo nam 2000 VT- 2011 - NGTT diep_Nongnghiep NGDD 2012_cap nhat den 24-5-2013(1)" xfId="1420" xr:uid="{00000000-0005-0000-0000-000089050000}"/>
    <cellStyle name="_da sua bo nam 2000 VT- 2011 - NGTT diep_Nongnghiep_Nongnghiep NGDD 2012_cap nhat den 24-5-2013(1)" xfId="1421" xr:uid="{00000000-0005-0000-0000-00008A050000}"/>
    <cellStyle name="_da sua bo nam 2000 VT- 2011 - NGTT diep_Xl0000147" xfId="1422" xr:uid="{00000000-0005-0000-0000-00008B050000}"/>
    <cellStyle name="_da sua bo nam 2000 VT- 2011 - NGTT diep_Xl0000167" xfId="1423" xr:uid="{00000000-0005-0000-0000-00008C050000}"/>
    <cellStyle name="_da sua bo nam 2000 VT- 2011 - NGTT diep_XNK" xfId="1424" xr:uid="{00000000-0005-0000-0000-00008D050000}"/>
    <cellStyle name="_Doi Ngheo(TV)" xfId="1425" xr:uid="{00000000-0005-0000-0000-00008E050000}"/>
    <cellStyle name="_Du lich" xfId="1426" xr:uid="{00000000-0005-0000-0000-00008F050000}"/>
    <cellStyle name="_Du lich_02  Dan so lao dong(OK)" xfId="1427" xr:uid="{00000000-0005-0000-0000-000090050000}"/>
    <cellStyle name="_Du lich_03 TKQG va Thu chi NSNN 2012" xfId="1428" xr:uid="{00000000-0005-0000-0000-000091050000}"/>
    <cellStyle name="_Du lich_04 Doanh nghiep va CSKDCT 2012" xfId="1429" xr:uid="{00000000-0005-0000-0000-000092050000}"/>
    <cellStyle name="_Du lich_05 Doanh nghiep va Ca the_2011 (Ok)" xfId="1430" xr:uid="{00000000-0005-0000-0000-000093050000}"/>
    <cellStyle name="_Du lich_07 NGTT CN 2012" xfId="1431" xr:uid="{00000000-0005-0000-0000-000094050000}"/>
    <cellStyle name="_Du lich_08 Thuong mai Tong muc - Diep" xfId="1432" xr:uid="{00000000-0005-0000-0000-000095050000}"/>
    <cellStyle name="_Du lich_08 Thuong mai va Du lich (Ok)" xfId="1433" xr:uid="{00000000-0005-0000-0000-000096050000}"/>
    <cellStyle name="_Du lich_09 Chi so gia 2011- VuTKG-1 (Ok)" xfId="1434" xr:uid="{00000000-0005-0000-0000-000097050000}"/>
    <cellStyle name="_Du lich_09 Du lich" xfId="1435" xr:uid="{00000000-0005-0000-0000-000098050000}"/>
    <cellStyle name="_Du lich_10 Van tai va BCVT (da sua ok)" xfId="1436" xr:uid="{00000000-0005-0000-0000-000099050000}"/>
    <cellStyle name="_Du lich_11 (3)" xfId="1437" xr:uid="{00000000-0005-0000-0000-00009A050000}"/>
    <cellStyle name="_Du lich_11 (3)_04 Doanh nghiep va CSKDCT 2012" xfId="1438" xr:uid="{00000000-0005-0000-0000-00009B050000}"/>
    <cellStyle name="_Du lich_11 (3)_Xl0000167" xfId="1439" xr:uid="{00000000-0005-0000-0000-00009C050000}"/>
    <cellStyle name="_Du lich_12 (2)" xfId="1440" xr:uid="{00000000-0005-0000-0000-00009D050000}"/>
    <cellStyle name="_Du lich_12 (2)_04 Doanh nghiep va CSKDCT 2012" xfId="1441" xr:uid="{00000000-0005-0000-0000-00009E050000}"/>
    <cellStyle name="_Du lich_12 (2)_Xl0000167" xfId="1442" xr:uid="{00000000-0005-0000-0000-00009F050000}"/>
    <cellStyle name="_Du lich_12 Giao duc, Y Te va Muc songnam2011" xfId="1443" xr:uid="{00000000-0005-0000-0000-0000A0050000}"/>
    <cellStyle name="_Du lich_13 Van tai 2012" xfId="1444" xr:uid="{00000000-0005-0000-0000-0000A1050000}"/>
    <cellStyle name="_Du lich_Giaoduc2013(ok)" xfId="1445" xr:uid="{00000000-0005-0000-0000-0000A2050000}"/>
    <cellStyle name="_Du lich_Maket NGTT2012 LN,TS (7-1-2013)" xfId="1446" xr:uid="{00000000-0005-0000-0000-0000A3050000}"/>
    <cellStyle name="_Du lich_Maket NGTT2012 LN,TS (7-1-2013)_Nongnghiep" xfId="1447" xr:uid="{00000000-0005-0000-0000-0000A4050000}"/>
    <cellStyle name="_Du lich_Ngiam_lamnghiep_2011_v2(1)(1)" xfId="1448" xr:uid="{00000000-0005-0000-0000-0000A5050000}"/>
    <cellStyle name="_Du lich_Ngiam_lamnghiep_2011_v2(1)(1)_Nongnghiep" xfId="1449" xr:uid="{00000000-0005-0000-0000-0000A6050000}"/>
    <cellStyle name="_Du lich_NGTT LN,TS 2012 (Chuan)" xfId="1450" xr:uid="{00000000-0005-0000-0000-0000A7050000}"/>
    <cellStyle name="_Du lich_Nien giam TT Vu Nong nghiep 2012(solieu)-gui Vu TH 29-3-2013" xfId="1451" xr:uid="{00000000-0005-0000-0000-0000A8050000}"/>
    <cellStyle name="_Du lich_Nongnghiep" xfId="1452" xr:uid="{00000000-0005-0000-0000-0000A9050000}"/>
    <cellStyle name="_Du lich_Nongnghiep NGDD 2012_cap nhat den 24-5-2013(1)" xfId="1453" xr:uid="{00000000-0005-0000-0000-0000AA050000}"/>
    <cellStyle name="_Du lich_Nongnghiep_Nongnghiep NGDD 2012_cap nhat den 24-5-2013(1)" xfId="1454" xr:uid="{00000000-0005-0000-0000-0000AB050000}"/>
    <cellStyle name="_Du lich_Xl0000147" xfId="1455" xr:uid="{00000000-0005-0000-0000-0000AC050000}"/>
    <cellStyle name="_Du lich_Xl0000167" xfId="1456" xr:uid="{00000000-0005-0000-0000-0000AD050000}"/>
    <cellStyle name="_Du lich_XNK" xfId="1457" xr:uid="{00000000-0005-0000-0000-0000AE050000}"/>
    <cellStyle name="_KT (2)" xfId="1458" xr:uid="{00000000-0005-0000-0000-0000AF050000}"/>
    <cellStyle name="_KT (2)_1" xfId="1459" xr:uid="{00000000-0005-0000-0000-0000B0050000}"/>
    <cellStyle name="_KT (2)_2" xfId="1460" xr:uid="{00000000-0005-0000-0000-0000B1050000}"/>
    <cellStyle name="_KT (2)_2_TG-TH" xfId="1461" xr:uid="{00000000-0005-0000-0000-0000B2050000}"/>
    <cellStyle name="_KT (2)_3" xfId="1462" xr:uid="{00000000-0005-0000-0000-0000B3050000}"/>
    <cellStyle name="_KT (2)_3_TG-TH" xfId="1463" xr:uid="{00000000-0005-0000-0000-0000B4050000}"/>
    <cellStyle name="_KT (2)_4" xfId="1464" xr:uid="{00000000-0005-0000-0000-0000B5050000}"/>
    <cellStyle name="_KT (2)_4_TG-TH" xfId="1465" xr:uid="{00000000-0005-0000-0000-0000B6050000}"/>
    <cellStyle name="_KT (2)_5" xfId="1466" xr:uid="{00000000-0005-0000-0000-0000B7050000}"/>
    <cellStyle name="_KT (2)_TG-TH" xfId="1467" xr:uid="{00000000-0005-0000-0000-0000B8050000}"/>
    <cellStyle name="_KT_TG" xfId="1468" xr:uid="{00000000-0005-0000-0000-0000B9050000}"/>
    <cellStyle name="_KT_TG_1" xfId="1469" xr:uid="{00000000-0005-0000-0000-0000BA050000}"/>
    <cellStyle name="_KT_TG_2" xfId="1470" xr:uid="{00000000-0005-0000-0000-0000BB050000}"/>
    <cellStyle name="_KT_TG_3" xfId="1471" xr:uid="{00000000-0005-0000-0000-0000BC050000}"/>
    <cellStyle name="_KT_TG_4" xfId="1472" xr:uid="{00000000-0005-0000-0000-0000BD050000}"/>
    <cellStyle name="_NGTK-tomtat-2010-DSLD-10-3-2011_final_4" xfId="1473" xr:uid="{00000000-0005-0000-0000-0000BE050000}"/>
    <cellStyle name="_NGTK-tomtat-2010-DSLD-10-3-2011_final_4_01 Don vi HC" xfId="1474" xr:uid="{00000000-0005-0000-0000-0000BF050000}"/>
    <cellStyle name="_NGTK-tomtat-2010-DSLD-10-3-2011_final_4_02 Danso_Laodong 2012(chuan) CO SO" xfId="1475" xr:uid="{00000000-0005-0000-0000-0000C0050000}"/>
    <cellStyle name="_NGTK-tomtat-2010-DSLD-10-3-2011_final_4_04 Doanh nghiep va CSKDCT 2012" xfId="1476" xr:uid="{00000000-0005-0000-0000-0000C1050000}"/>
    <cellStyle name="_NGTK-tomtat-2010-DSLD-10-3-2011_final_4_NGDD 2013 Thu chi NSNN " xfId="1477" xr:uid="{00000000-0005-0000-0000-0000C2050000}"/>
    <cellStyle name="_NGTK-tomtat-2010-DSLD-10-3-2011_final_4_Nien giam KT_TV 2010" xfId="1478" xr:uid="{00000000-0005-0000-0000-0000C3050000}"/>
    <cellStyle name="_NGTK-tomtat-2010-DSLD-10-3-2011_final_4_Xl0000167" xfId="1479" xr:uid="{00000000-0005-0000-0000-0000C4050000}"/>
    <cellStyle name="_NGTT 2011 - XNK" xfId="1480" xr:uid="{00000000-0005-0000-0000-0000C5050000}"/>
    <cellStyle name="_NGTT 2011 - XNK - Market dasua" xfId="1481" xr:uid="{00000000-0005-0000-0000-0000C6050000}"/>
    <cellStyle name="_NGTT 2011 - XNK - Market dasua_02  Dan so lao dong(OK)" xfId="1482" xr:uid="{00000000-0005-0000-0000-0000C7050000}"/>
    <cellStyle name="_NGTT 2011 - XNK - Market dasua_03 TKQG va Thu chi NSNN 2012" xfId="1483" xr:uid="{00000000-0005-0000-0000-0000C8050000}"/>
    <cellStyle name="_NGTT 2011 - XNK - Market dasua_04 Doanh nghiep va CSKDCT 2012" xfId="1484" xr:uid="{00000000-0005-0000-0000-0000C9050000}"/>
    <cellStyle name="_NGTT 2011 - XNK - Market dasua_05 Doanh nghiep va Ca the_2011 (Ok)" xfId="1485" xr:uid="{00000000-0005-0000-0000-0000CA050000}"/>
    <cellStyle name="_NGTT 2011 - XNK - Market dasua_07 NGTT CN 2012" xfId="1486" xr:uid="{00000000-0005-0000-0000-0000CB050000}"/>
    <cellStyle name="_NGTT 2011 - XNK - Market dasua_08 Thuong mai Tong muc - Diep" xfId="1487" xr:uid="{00000000-0005-0000-0000-0000CC050000}"/>
    <cellStyle name="_NGTT 2011 - XNK - Market dasua_08 Thuong mai va Du lich (Ok)" xfId="1488" xr:uid="{00000000-0005-0000-0000-0000CD050000}"/>
    <cellStyle name="_NGTT 2011 - XNK - Market dasua_09 Chi so gia 2011- VuTKG-1 (Ok)" xfId="1489" xr:uid="{00000000-0005-0000-0000-0000CE050000}"/>
    <cellStyle name="_NGTT 2011 - XNK - Market dasua_09 Du lich" xfId="1490" xr:uid="{00000000-0005-0000-0000-0000CF050000}"/>
    <cellStyle name="_NGTT 2011 - XNK - Market dasua_10 Van tai va BCVT (da sua ok)" xfId="1491" xr:uid="{00000000-0005-0000-0000-0000D0050000}"/>
    <cellStyle name="_NGTT 2011 - XNK - Market dasua_11 (3)" xfId="1492" xr:uid="{00000000-0005-0000-0000-0000D1050000}"/>
    <cellStyle name="_NGTT 2011 - XNK - Market dasua_11 (3)_04 Doanh nghiep va CSKDCT 2012" xfId="1493" xr:uid="{00000000-0005-0000-0000-0000D2050000}"/>
    <cellStyle name="_NGTT 2011 - XNK - Market dasua_11 (3)_Xl0000167" xfId="1494" xr:uid="{00000000-0005-0000-0000-0000D3050000}"/>
    <cellStyle name="_NGTT 2011 - XNK - Market dasua_12 (2)" xfId="1495" xr:uid="{00000000-0005-0000-0000-0000D4050000}"/>
    <cellStyle name="_NGTT 2011 - XNK - Market dasua_12 (2)_04 Doanh nghiep va CSKDCT 2012" xfId="1496" xr:uid="{00000000-0005-0000-0000-0000D5050000}"/>
    <cellStyle name="_NGTT 2011 - XNK - Market dasua_12 (2)_Xl0000167" xfId="1497" xr:uid="{00000000-0005-0000-0000-0000D6050000}"/>
    <cellStyle name="_NGTT 2011 - XNK - Market dasua_12 Giao duc, Y Te va Muc songnam2011" xfId="1498" xr:uid="{00000000-0005-0000-0000-0000D7050000}"/>
    <cellStyle name="_NGTT 2011 - XNK - Market dasua_13 Van tai 2012" xfId="1499" xr:uid="{00000000-0005-0000-0000-0000D8050000}"/>
    <cellStyle name="_NGTT 2011 - XNK - Market dasua_Giaoduc2013(ok)" xfId="1500" xr:uid="{00000000-0005-0000-0000-0000D9050000}"/>
    <cellStyle name="_NGTT 2011 - XNK - Market dasua_Maket NGTT2012 LN,TS (7-1-2013)" xfId="1501" xr:uid="{00000000-0005-0000-0000-0000DA050000}"/>
    <cellStyle name="_NGTT 2011 - XNK - Market dasua_Maket NGTT2012 LN,TS (7-1-2013)_Nongnghiep" xfId="1502" xr:uid="{00000000-0005-0000-0000-0000DB050000}"/>
    <cellStyle name="_NGTT 2011 - XNK - Market dasua_Ngiam_lamnghiep_2011_v2(1)(1)" xfId="1503" xr:uid="{00000000-0005-0000-0000-0000DC050000}"/>
    <cellStyle name="_NGTT 2011 - XNK - Market dasua_Ngiam_lamnghiep_2011_v2(1)(1)_Nongnghiep" xfId="1504" xr:uid="{00000000-0005-0000-0000-0000DD050000}"/>
    <cellStyle name="_NGTT 2011 - XNK - Market dasua_NGTT LN,TS 2012 (Chuan)" xfId="1505" xr:uid="{00000000-0005-0000-0000-0000DE050000}"/>
    <cellStyle name="_NGTT 2011 - XNK - Market dasua_Nien giam TT Vu Nong nghiep 2012(solieu)-gui Vu TH 29-3-2013" xfId="1506" xr:uid="{00000000-0005-0000-0000-0000DF050000}"/>
    <cellStyle name="_NGTT 2011 - XNK - Market dasua_Nongnghiep" xfId="1507" xr:uid="{00000000-0005-0000-0000-0000E0050000}"/>
    <cellStyle name="_NGTT 2011 - XNK - Market dasua_Nongnghiep NGDD 2012_cap nhat den 24-5-2013(1)" xfId="1508" xr:uid="{00000000-0005-0000-0000-0000E1050000}"/>
    <cellStyle name="_NGTT 2011 - XNK - Market dasua_Nongnghiep_Nongnghiep NGDD 2012_cap nhat den 24-5-2013(1)" xfId="1509" xr:uid="{00000000-0005-0000-0000-0000E2050000}"/>
    <cellStyle name="_NGTT 2011 - XNK - Market dasua_Xl0000147" xfId="1510" xr:uid="{00000000-0005-0000-0000-0000E3050000}"/>
    <cellStyle name="_NGTT 2011 - XNK - Market dasua_Xl0000167" xfId="1511" xr:uid="{00000000-0005-0000-0000-0000E4050000}"/>
    <cellStyle name="_NGTT 2011 - XNK - Market dasua_XNK" xfId="1512" xr:uid="{00000000-0005-0000-0000-0000E5050000}"/>
    <cellStyle name="_Nonglamthuysan" xfId="1513" xr:uid="{00000000-0005-0000-0000-0000E6050000}"/>
    <cellStyle name="_Nonglamthuysan_02  Dan so lao dong(OK)" xfId="1514" xr:uid="{00000000-0005-0000-0000-0000E7050000}"/>
    <cellStyle name="_Nonglamthuysan_03 TKQG va Thu chi NSNN 2012" xfId="1515" xr:uid="{00000000-0005-0000-0000-0000E8050000}"/>
    <cellStyle name="_Nonglamthuysan_04 Doanh nghiep va CSKDCT 2012" xfId="1516" xr:uid="{00000000-0005-0000-0000-0000E9050000}"/>
    <cellStyle name="_Nonglamthuysan_05 Doanh nghiep va Ca the_2011 (Ok)" xfId="1517" xr:uid="{00000000-0005-0000-0000-0000EA050000}"/>
    <cellStyle name="_Nonglamthuysan_07 NGTT CN 2012" xfId="1518" xr:uid="{00000000-0005-0000-0000-0000EB050000}"/>
    <cellStyle name="_Nonglamthuysan_08 Thuong mai Tong muc - Diep" xfId="1519" xr:uid="{00000000-0005-0000-0000-0000EC050000}"/>
    <cellStyle name="_Nonglamthuysan_08 Thuong mai va Du lich (Ok)" xfId="1520" xr:uid="{00000000-0005-0000-0000-0000ED050000}"/>
    <cellStyle name="_Nonglamthuysan_09 Chi so gia 2011- VuTKG-1 (Ok)" xfId="1521" xr:uid="{00000000-0005-0000-0000-0000EE050000}"/>
    <cellStyle name="_Nonglamthuysan_09 Du lich" xfId="1522" xr:uid="{00000000-0005-0000-0000-0000EF050000}"/>
    <cellStyle name="_Nonglamthuysan_10 Van tai va BCVT (da sua ok)" xfId="1523" xr:uid="{00000000-0005-0000-0000-0000F0050000}"/>
    <cellStyle name="_Nonglamthuysan_11 (3)" xfId="1524" xr:uid="{00000000-0005-0000-0000-0000F1050000}"/>
    <cellStyle name="_Nonglamthuysan_11 (3)_04 Doanh nghiep va CSKDCT 2012" xfId="1525" xr:uid="{00000000-0005-0000-0000-0000F2050000}"/>
    <cellStyle name="_Nonglamthuysan_11 (3)_Xl0000167" xfId="1526" xr:uid="{00000000-0005-0000-0000-0000F3050000}"/>
    <cellStyle name="_Nonglamthuysan_12 (2)" xfId="1527" xr:uid="{00000000-0005-0000-0000-0000F4050000}"/>
    <cellStyle name="_Nonglamthuysan_12 (2)_04 Doanh nghiep va CSKDCT 2012" xfId="1528" xr:uid="{00000000-0005-0000-0000-0000F5050000}"/>
    <cellStyle name="_Nonglamthuysan_12 (2)_Xl0000167" xfId="1529" xr:uid="{00000000-0005-0000-0000-0000F6050000}"/>
    <cellStyle name="_Nonglamthuysan_12 Giao duc, Y Te va Muc songnam2011" xfId="1530" xr:uid="{00000000-0005-0000-0000-0000F7050000}"/>
    <cellStyle name="_Nonglamthuysan_13 Van tai 2012" xfId="1531" xr:uid="{00000000-0005-0000-0000-0000F8050000}"/>
    <cellStyle name="_Nonglamthuysan_Giaoduc2013(ok)" xfId="1532" xr:uid="{00000000-0005-0000-0000-0000F9050000}"/>
    <cellStyle name="_Nonglamthuysan_Maket NGTT2012 LN,TS (7-1-2013)" xfId="1533" xr:uid="{00000000-0005-0000-0000-0000FA050000}"/>
    <cellStyle name="_Nonglamthuysan_Maket NGTT2012 LN,TS (7-1-2013)_Nongnghiep" xfId="1534" xr:uid="{00000000-0005-0000-0000-0000FB050000}"/>
    <cellStyle name="_Nonglamthuysan_Ngiam_lamnghiep_2011_v2(1)(1)" xfId="1535" xr:uid="{00000000-0005-0000-0000-0000FC050000}"/>
    <cellStyle name="_Nonglamthuysan_Ngiam_lamnghiep_2011_v2(1)(1)_Nongnghiep" xfId="1536" xr:uid="{00000000-0005-0000-0000-0000FD050000}"/>
    <cellStyle name="_Nonglamthuysan_NGTT LN,TS 2012 (Chuan)" xfId="1537" xr:uid="{00000000-0005-0000-0000-0000FE050000}"/>
    <cellStyle name="_Nonglamthuysan_Nien giam TT Vu Nong nghiep 2012(solieu)-gui Vu TH 29-3-2013" xfId="1538" xr:uid="{00000000-0005-0000-0000-0000FF050000}"/>
    <cellStyle name="_Nonglamthuysan_Nongnghiep" xfId="1539" xr:uid="{00000000-0005-0000-0000-000000060000}"/>
    <cellStyle name="_Nonglamthuysan_Nongnghiep NGDD 2012_cap nhat den 24-5-2013(1)" xfId="1540" xr:uid="{00000000-0005-0000-0000-000001060000}"/>
    <cellStyle name="_Nonglamthuysan_Nongnghiep_Nongnghiep NGDD 2012_cap nhat den 24-5-2013(1)" xfId="1541" xr:uid="{00000000-0005-0000-0000-000002060000}"/>
    <cellStyle name="_Nonglamthuysan_Xl0000147" xfId="1542" xr:uid="{00000000-0005-0000-0000-000003060000}"/>
    <cellStyle name="_Nonglamthuysan_Xl0000167" xfId="1543" xr:uid="{00000000-0005-0000-0000-000004060000}"/>
    <cellStyle name="_Nonglamthuysan_XNK" xfId="1544" xr:uid="{00000000-0005-0000-0000-000005060000}"/>
    <cellStyle name="_NSNN" xfId="1545" xr:uid="{00000000-0005-0000-0000-000006060000}"/>
    <cellStyle name="_So lieu quoc te TH" xfId="1546" xr:uid="{00000000-0005-0000-0000-000007060000}"/>
    <cellStyle name="_So lieu quoc te TH_02  Dan so lao dong(OK)" xfId="1547" xr:uid="{00000000-0005-0000-0000-000008060000}"/>
    <cellStyle name="_So lieu quoc te TH_03 TKQG va Thu chi NSNN 2012" xfId="1548" xr:uid="{00000000-0005-0000-0000-000009060000}"/>
    <cellStyle name="_So lieu quoc te TH_04 Doanh nghiep va CSKDCT 2012" xfId="1549" xr:uid="{00000000-0005-0000-0000-00000A060000}"/>
    <cellStyle name="_So lieu quoc te TH_05 Doanh nghiep va Ca the_2011 (Ok)" xfId="1550" xr:uid="{00000000-0005-0000-0000-00000B060000}"/>
    <cellStyle name="_So lieu quoc te TH_07 NGTT CN 2012" xfId="1551" xr:uid="{00000000-0005-0000-0000-00000C060000}"/>
    <cellStyle name="_So lieu quoc te TH_08 Thuong mai Tong muc - Diep" xfId="1552" xr:uid="{00000000-0005-0000-0000-00000D060000}"/>
    <cellStyle name="_So lieu quoc te TH_08 Thuong mai va Du lich (Ok)" xfId="1553" xr:uid="{00000000-0005-0000-0000-00000E060000}"/>
    <cellStyle name="_So lieu quoc te TH_09 Chi so gia 2011- VuTKG-1 (Ok)" xfId="1554" xr:uid="{00000000-0005-0000-0000-00000F060000}"/>
    <cellStyle name="_So lieu quoc te TH_09 Du lich" xfId="1555" xr:uid="{00000000-0005-0000-0000-000010060000}"/>
    <cellStyle name="_So lieu quoc te TH_10 Van tai va BCVT (da sua ok)" xfId="1556" xr:uid="{00000000-0005-0000-0000-000011060000}"/>
    <cellStyle name="_So lieu quoc te TH_11 (3)" xfId="1557" xr:uid="{00000000-0005-0000-0000-000012060000}"/>
    <cellStyle name="_So lieu quoc te TH_11 (3)_04 Doanh nghiep va CSKDCT 2012" xfId="1558" xr:uid="{00000000-0005-0000-0000-000013060000}"/>
    <cellStyle name="_So lieu quoc te TH_11 (3)_Xl0000167" xfId="1559" xr:uid="{00000000-0005-0000-0000-000014060000}"/>
    <cellStyle name="_So lieu quoc te TH_12 (2)" xfId="1560" xr:uid="{00000000-0005-0000-0000-000015060000}"/>
    <cellStyle name="_So lieu quoc te TH_12 (2)_04 Doanh nghiep va CSKDCT 2012" xfId="1561" xr:uid="{00000000-0005-0000-0000-000016060000}"/>
    <cellStyle name="_So lieu quoc te TH_12 (2)_Xl0000167" xfId="1562" xr:uid="{00000000-0005-0000-0000-000017060000}"/>
    <cellStyle name="_So lieu quoc te TH_12 Giao duc, Y Te va Muc songnam2011" xfId="1563" xr:uid="{00000000-0005-0000-0000-000018060000}"/>
    <cellStyle name="_So lieu quoc te TH_13 Van tai 2012" xfId="1564" xr:uid="{00000000-0005-0000-0000-000019060000}"/>
    <cellStyle name="_So lieu quoc te TH_Giaoduc2013(ok)" xfId="1565" xr:uid="{00000000-0005-0000-0000-00001A060000}"/>
    <cellStyle name="_So lieu quoc te TH_Maket NGTT2012 LN,TS (7-1-2013)" xfId="1566" xr:uid="{00000000-0005-0000-0000-00001B060000}"/>
    <cellStyle name="_So lieu quoc te TH_Maket NGTT2012 LN,TS (7-1-2013)_Nongnghiep" xfId="1567" xr:uid="{00000000-0005-0000-0000-00001C060000}"/>
    <cellStyle name="_So lieu quoc te TH_Ngiam_lamnghiep_2011_v2(1)(1)" xfId="1568" xr:uid="{00000000-0005-0000-0000-00001D060000}"/>
    <cellStyle name="_So lieu quoc te TH_Ngiam_lamnghiep_2011_v2(1)(1)_Nongnghiep" xfId="1569" xr:uid="{00000000-0005-0000-0000-00001E060000}"/>
    <cellStyle name="_So lieu quoc te TH_NGTT LN,TS 2012 (Chuan)" xfId="1570" xr:uid="{00000000-0005-0000-0000-00001F060000}"/>
    <cellStyle name="_So lieu quoc te TH_Nien giam TT Vu Nong nghiep 2012(solieu)-gui Vu TH 29-3-2013" xfId="1571" xr:uid="{00000000-0005-0000-0000-000020060000}"/>
    <cellStyle name="_So lieu quoc te TH_Nongnghiep" xfId="1572" xr:uid="{00000000-0005-0000-0000-000021060000}"/>
    <cellStyle name="_So lieu quoc te TH_Nongnghiep NGDD 2012_cap nhat den 24-5-2013(1)" xfId="1573" xr:uid="{00000000-0005-0000-0000-000022060000}"/>
    <cellStyle name="_So lieu quoc te TH_Nongnghiep_Nongnghiep NGDD 2012_cap nhat den 24-5-2013(1)" xfId="1574" xr:uid="{00000000-0005-0000-0000-000023060000}"/>
    <cellStyle name="_So lieu quoc te TH_Xl0000147" xfId="1575" xr:uid="{00000000-0005-0000-0000-000024060000}"/>
    <cellStyle name="_So lieu quoc te TH_Xl0000167" xfId="1576" xr:uid="{00000000-0005-0000-0000-000025060000}"/>
    <cellStyle name="_So lieu quoc te TH_XNK" xfId="1577" xr:uid="{00000000-0005-0000-0000-000026060000}"/>
    <cellStyle name="_TangGDP" xfId="1578" xr:uid="{00000000-0005-0000-0000-000027060000}"/>
    <cellStyle name="_TG-TH" xfId="1579" xr:uid="{00000000-0005-0000-0000-000028060000}"/>
    <cellStyle name="_TG-TH_1" xfId="1580" xr:uid="{00000000-0005-0000-0000-000029060000}"/>
    <cellStyle name="_TG-TH_2" xfId="1581" xr:uid="{00000000-0005-0000-0000-00002A060000}"/>
    <cellStyle name="_TG-TH_3" xfId="1582" xr:uid="{00000000-0005-0000-0000-00002B060000}"/>
    <cellStyle name="_TG-TH_4" xfId="1583" xr:uid="{00000000-0005-0000-0000-00002C060000}"/>
    <cellStyle name="_Tich luy" xfId="1584" xr:uid="{00000000-0005-0000-0000-00002D060000}"/>
    <cellStyle name="_Tieudung" xfId="1585" xr:uid="{00000000-0005-0000-0000-00002E060000}"/>
    <cellStyle name="_Tong hop NGTT" xfId="1586" xr:uid="{00000000-0005-0000-0000-00002F060000}"/>
    <cellStyle name="_Tong hop NGTT_01 Don vi HC" xfId="1587" xr:uid="{00000000-0005-0000-0000-000030060000}"/>
    <cellStyle name="_Tong hop NGTT_02 Danso_Laodong 2012(chuan) CO SO" xfId="1588" xr:uid="{00000000-0005-0000-0000-000031060000}"/>
    <cellStyle name="_Tong hop NGTT_04 Doanh nghiep va CSKDCT 2012" xfId="1589" xr:uid="{00000000-0005-0000-0000-000032060000}"/>
    <cellStyle name="_Tong hop NGTT_NGDD 2013 Thu chi NSNN " xfId="1590" xr:uid="{00000000-0005-0000-0000-000033060000}"/>
    <cellStyle name="_Tong hop NGTT_Nien giam KT_TV 2010" xfId="1591" xr:uid="{00000000-0005-0000-0000-000034060000}"/>
    <cellStyle name="_Tong hop NGTT_Xl0000167" xfId="1592" xr:uid="{00000000-0005-0000-0000-000035060000}"/>
    <cellStyle name="1" xfId="1593" xr:uid="{00000000-0005-0000-0000-000036060000}"/>
    <cellStyle name="1 10" xfId="1594" xr:uid="{00000000-0005-0000-0000-000037060000}"/>
    <cellStyle name="1 11" xfId="1595" xr:uid="{00000000-0005-0000-0000-000038060000}"/>
    <cellStyle name="1 12" xfId="1596" xr:uid="{00000000-0005-0000-0000-000039060000}"/>
    <cellStyle name="1 13" xfId="1597" xr:uid="{00000000-0005-0000-0000-00003A060000}"/>
    <cellStyle name="1 14" xfId="1598" xr:uid="{00000000-0005-0000-0000-00003B060000}"/>
    <cellStyle name="1 15" xfId="1599" xr:uid="{00000000-0005-0000-0000-00003C060000}"/>
    <cellStyle name="1 16" xfId="1600" xr:uid="{00000000-0005-0000-0000-00003D060000}"/>
    <cellStyle name="1 17" xfId="1601" xr:uid="{00000000-0005-0000-0000-00003E060000}"/>
    <cellStyle name="1 18" xfId="1602" xr:uid="{00000000-0005-0000-0000-00003F060000}"/>
    <cellStyle name="1 19" xfId="1603" xr:uid="{00000000-0005-0000-0000-000040060000}"/>
    <cellStyle name="1 2" xfId="1604" xr:uid="{00000000-0005-0000-0000-000041060000}"/>
    <cellStyle name="1 3" xfId="1605" xr:uid="{00000000-0005-0000-0000-000042060000}"/>
    <cellStyle name="1 4" xfId="1606" xr:uid="{00000000-0005-0000-0000-000043060000}"/>
    <cellStyle name="1 5" xfId="1607" xr:uid="{00000000-0005-0000-0000-000044060000}"/>
    <cellStyle name="1 6" xfId="1608" xr:uid="{00000000-0005-0000-0000-000045060000}"/>
    <cellStyle name="1 7" xfId="1609" xr:uid="{00000000-0005-0000-0000-000046060000}"/>
    <cellStyle name="1 8" xfId="1610" xr:uid="{00000000-0005-0000-0000-000047060000}"/>
    <cellStyle name="1 9" xfId="1611" xr:uid="{00000000-0005-0000-0000-000048060000}"/>
    <cellStyle name="1_01 Don vi HC" xfId="1612" xr:uid="{00000000-0005-0000-0000-000049060000}"/>
    <cellStyle name="1_01 DVHC-DSLD 2010" xfId="1613" xr:uid="{00000000-0005-0000-0000-00004A060000}"/>
    <cellStyle name="1_01 DVHC-DSLD 2010_01 Don vi HC" xfId="1614" xr:uid="{00000000-0005-0000-0000-00004B060000}"/>
    <cellStyle name="1_01 DVHC-DSLD 2010_02 Danso_Laodong 2012(chuan) CO SO" xfId="1615" xr:uid="{00000000-0005-0000-0000-00004C060000}"/>
    <cellStyle name="1_01 DVHC-DSLD 2010_04 Doanh nghiep va CSKDCT 2012" xfId="1616" xr:uid="{00000000-0005-0000-0000-00004D060000}"/>
    <cellStyle name="1_01 DVHC-DSLD 2010_08 Thuong mai Tong muc - Diep" xfId="1617" xr:uid="{00000000-0005-0000-0000-00004E060000}"/>
    <cellStyle name="1_01 DVHC-DSLD 2010_Bo sung 04 bieu Cong nghiep" xfId="1618" xr:uid="{00000000-0005-0000-0000-00004F060000}"/>
    <cellStyle name="1_01 DVHC-DSLD 2010_Mau" xfId="1619" xr:uid="{00000000-0005-0000-0000-000050060000}"/>
    <cellStyle name="1_01 DVHC-DSLD 2010_NGDD 2013 Thu chi NSNN " xfId="1620" xr:uid="{00000000-0005-0000-0000-000051060000}"/>
    <cellStyle name="1_01 DVHC-DSLD 2010_Nien giam KT_TV 2010" xfId="1621" xr:uid="{00000000-0005-0000-0000-000052060000}"/>
    <cellStyle name="1_01 DVHC-DSLD 2010_nien giam tom tat 2010 (thuy)" xfId="1622" xr:uid="{00000000-0005-0000-0000-000053060000}"/>
    <cellStyle name="1_01 DVHC-DSLD 2010_nien giam tom tat 2010 (thuy)_01 Don vi HC" xfId="1623" xr:uid="{00000000-0005-0000-0000-000054060000}"/>
    <cellStyle name="1_01 DVHC-DSLD 2010_nien giam tom tat 2010 (thuy)_02 Danso_Laodong 2012(chuan) CO SO" xfId="1624" xr:uid="{00000000-0005-0000-0000-000055060000}"/>
    <cellStyle name="1_01 DVHC-DSLD 2010_nien giam tom tat 2010 (thuy)_04 Doanh nghiep va CSKDCT 2012" xfId="1625" xr:uid="{00000000-0005-0000-0000-000056060000}"/>
    <cellStyle name="1_01 DVHC-DSLD 2010_nien giam tom tat 2010 (thuy)_08 Thuong mai Tong muc - Diep" xfId="1626" xr:uid="{00000000-0005-0000-0000-000057060000}"/>
    <cellStyle name="1_01 DVHC-DSLD 2010_nien giam tom tat 2010 (thuy)_09 Thuong mai va Du lich" xfId="1627" xr:uid="{00000000-0005-0000-0000-000058060000}"/>
    <cellStyle name="1_01 DVHC-DSLD 2010_nien giam tom tat 2010 (thuy)_09 Thuong mai va Du lich_01 Don vi HC" xfId="1628" xr:uid="{00000000-0005-0000-0000-000059060000}"/>
    <cellStyle name="1_01 DVHC-DSLD 2010_nien giam tom tat 2010 (thuy)_09 Thuong mai va Du lich_NGDD 2013 Thu chi NSNN " xfId="1629" xr:uid="{00000000-0005-0000-0000-00005A060000}"/>
    <cellStyle name="1_01 DVHC-DSLD 2010_nien giam tom tat 2010 (thuy)_Xl0000167" xfId="1630" xr:uid="{00000000-0005-0000-0000-00005B060000}"/>
    <cellStyle name="1_01 DVHC-DSLD 2010_Tong hop NGTT" xfId="1631" xr:uid="{00000000-0005-0000-0000-00005C060000}"/>
    <cellStyle name="1_01 DVHC-DSLD 2010_Tong hop NGTT_09 Thuong mai va Du lich" xfId="1632" xr:uid="{00000000-0005-0000-0000-00005D060000}"/>
    <cellStyle name="1_01 DVHC-DSLD 2010_Tong hop NGTT_09 Thuong mai va Du lich_01 Don vi HC" xfId="1633" xr:uid="{00000000-0005-0000-0000-00005E060000}"/>
    <cellStyle name="1_01 DVHC-DSLD 2010_Tong hop NGTT_09 Thuong mai va Du lich_NGDD 2013 Thu chi NSNN " xfId="1634" xr:uid="{00000000-0005-0000-0000-00005F060000}"/>
    <cellStyle name="1_01 DVHC-DSLD 2010_Xl0000167" xfId="1635" xr:uid="{00000000-0005-0000-0000-000060060000}"/>
    <cellStyle name="1_02  Dan so lao dong(OK)" xfId="1636" xr:uid="{00000000-0005-0000-0000-000061060000}"/>
    <cellStyle name="1_02 Danso_Laodong 2012(chuan) CO SO" xfId="1637" xr:uid="{00000000-0005-0000-0000-000062060000}"/>
    <cellStyle name="1_03 Dautu 2010" xfId="1638" xr:uid="{00000000-0005-0000-0000-000063060000}"/>
    <cellStyle name="1_03 Dautu 2010_01 Don vi HC" xfId="1639" xr:uid="{00000000-0005-0000-0000-000064060000}"/>
    <cellStyle name="1_03 Dautu 2010_02 Danso_Laodong 2012(chuan) CO SO" xfId="1640" xr:uid="{00000000-0005-0000-0000-000065060000}"/>
    <cellStyle name="1_03 Dautu 2010_04 Doanh nghiep va CSKDCT 2012" xfId="1641" xr:uid="{00000000-0005-0000-0000-000066060000}"/>
    <cellStyle name="1_03 Dautu 2010_08 Thuong mai Tong muc - Diep" xfId="1642" xr:uid="{00000000-0005-0000-0000-000067060000}"/>
    <cellStyle name="1_03 Dautu 2010_09 Thuong mai va Du lich" xfId="1643" xr:uid="{00000000-0005-0000-0000-000068060000}"/>
    <cellStyle name="1_03 Dautu 2010_09 Thuong mai va Du lich_01 Don vi HC" xfId="1644" xr:uid="{00000000-0005-0000-0000-000069060000}"/>
    <cellStyle name="1_03 Dautu 2010_09 Thuong mai va Du lich_NGDD 2013 Thu chi NSNN " xfId="1645" xr:uid="{00000000-0005-0000-0000-00006A060000}"/>
    <cellStyle name="1_03 Dautu 2010_Xl0000167" xfId="1646" xr:uid="{00000000-0005-0000-0000-00006B060000}"/>
    <cellStyle name="1_03 TKQG" xfId="1647" xr:uid="{00000000-0005-0000-0000-00006C060000}"/>
    <cellStyle name="1_03 TKQG_02  Dan so lao dong(OK)" xfId="1648" xr:uid="{00000000-0005-0000-0000-00006D060000}"/>
    <cellStyle name="1_03 TKQG_Xl0000167" xfId="1649" xr:uid="{00000000-0005-0000-0000-00006E060000}"/>
    <cellStyle name="1_04 Doanh nghiep va CSKDCT 2012" xfId="1650" xr:uid="{00000000-0005-0000-0000-00006F060000}"/>
    <cellStyle name="1_05 Doanh nghiep va Ca the_2011 (Ok)" xfId="1651" xr:uid="{00000000-0005-0000-0000-000070060000}"/>
    <cellStyle name="1_05 Thu chi NSNN" xfId="1652" xr:uid="{00000000-0005-0000-0000-000071060000}"/>
    <cellStyle name="1_05 Thuong mai" xfId="1653" xr:uid="{00000000-0005-0000-0000-000072060000}"/>
    <cellStyle name="1_05 Thuong mai_01 Don vi HC" xfId="1654" xr:uid="{00000000-0005-0000-0000-000073060000}"/>
    <cellStyle name="1_05 Thuong mai_02 Danso_Laodong 2012(chuan) CO SO" xfId="1655" xr:uid="{00000000-0005-0000-0000-000074060000}"/>
    <cellStyle name="1_05 Thuong mai_04 Doanh nghiep va CSKDCT 2012" xfId="1656" xr:uid="{00000000-0005-0000-0000-000075060000}"/>
    <cellStyle name="1_05 Thuong mai_NGDD 2013 Thu chi NSNN " xfId="1657" xr:uid="{00000000-0005-0000-0000-000076060000}"/>
    <cellStyle name="1_05 Thuong mai_Nien giam KT_TV 2010" xfId="1658" xr:uid="{00000000-0005-0000-0000-000077060000}"/>
    <cellStyle name="1_05 Thuong mai_Xl0000167" xfId="1659" xr:uid="{00000000-0005-0000-0000-000078060000}"/>
    <cellStyle name="1_06 Nong, lam nghiep 2010  (ok)" xfId="1660" xr:uid="{00000000-0005-0000-0000-000079060000}"/>
    <cellStyle name="1_06 Van tai" xfId="1661" xr:uid="{00000000-0005-0000-0000-00007A060000}"/>
    <cellStyle name="1_06 Van tai_01 Don vi HC" xfId="1662" xr:uid="{00000000-0005-0000-0000-00007B060000}"/>
    <cellStyle name="1_06 Van tai_02 Danso_Laodong 2012(chuan) CO SO" xfId="1663" xr:uid="{00000000-0005-0000-0000-00007C060000}"/>
    <cellStyle name="1_06 Van tai_04 Doanh nghiep va CSKDCT 2012" xfId="1664" xr:uid="{00000000-0005-0000-0000-00007D060000}"/>
    <cellStyle name="1_06 Van tai_NGDD 2013 Thu chi NSNN " xfId="1665" xr:uid="{00000000-0005-0000-0000-00007E060000}"/>
    <cellStyle name="1_06 Van tai_Nien giam KT_TV 2010" xfId="1666" xr:uid="{00000000-0005-0000-0000-00007F060000}"/>
    <cellStyle name="1_06 Van tai_Xl0000167" xfId="1667" xr:uid="{00000000-0005-0000-0000-000080060000}"/>
    <cellStyle name="1_07 Buu dien" xfId="1668" xr:uid="{00000000-0005-0000-0000-000081060000}"/>
    <cellStyle name="1_07 Buu dien_01 Don vi HC" xfId="1669" xr:uid="{00000000-0005-0000-0000-000082060000}"/>
    <cellStyle name="1_07 Buu dien_02 Danso_Laodong 2012(chuan) CO SO" xfId="1670" xr:uid="{00000000-0005-0000-0000-000083060000}"/>
    <cellStyle name="1_07 Buu dien_04 Doanh nghiep va CSKDCT 2012" xfId="1671" xr:uid="{00000000-0005-0000-0000-000084060000}"/>
    <cellStyle name="1_07 Buu dien_NGDD 2013 Thu chi NSNN " xfId="1672" xr:uid="{00000000-0005-0000-0000-000085060000}"/>
    <cellStyle name="1_07 Buu dien_Nien giam KT_TV 2010" xfId="1673" xr:uid="{00000000-0005-0000-0000-000086060000}"/>
    <cellStyle name="1_07 Buu dien_Xl0000167" xfId="1674" xr:uid="{00000000-0005-0000-0000-000087060000}"/>
    <cellStyle name="1_07 NGTT CN 2012" xfId="1675" xr:uid="{00000000-0005-0000-0000-000088060000}"/>
    <cellStyle name="1_08 Thuong mai Tong muc - Diep" xfId="1676" xr:uid="{00000000-0005-0000-0000-000089060000}"/>
    <cellStyle name="1_08 Thuong mai va Du lich (Ok)" xfId="1677" xr:uid="{00000000-0005-0000-0000-00008A060000}"/>
    <cellStyle name="1_08 Van tai" xfId="1678" xr:uid="{00000000-0005-0000-0000-00008B060000}"/>
    <cellStyle name="1_08 Van tai_01 Don vi HC" xfId="1679" xr:uid="{00000000-0005-0000-0000-00008C060000}"/>
    <cellStyle name="1_08 Van tai_02 Danso_Laodong 2012(chuan) CO SO" xfId="1680" xr:uid="{00000000-0005-0000-0000-00008D060000}"/>
    <cellStyle name="1_08 Van tai_04 Doanh nghiep va CSKDCT 2012" xfId="1681" xr:uid="{00000000-0005-0000-0000-00008E060000}"/>
    <cellStyle name="1_08 Van tai_NGDD 2013 Thu chi NSNN " xfId="1682" xr:uid="{00000000-0005-0000-0000-00008F060000}"/>
    <cellStyle name="1_08 Van tai_Nien giam KT_TV 2010" xfId="1683" xr:uid="{00000000-0005-0000-0000-000090060000}"/>
    <cellStyle name="1_08 Van tai_Xl0000167" xfId="1684" xr:uid="{00000000-0005-0000-0000-000091060000}"/>
    <cellStyle name="1_08 Yte-van hoa" xfId="1685" xr:uid="{00000000-0005-0000-0000-000092060000}"/>
    <cellStyle name="1_08 Yte-van hoa_01 Don vi HC" xfId="1686" xr:uid="{00000000-0005-0000-0000-000093060000}"/>
    <cellStyle name="1_08 Yte-van hoa_02 Danso_Laodong 2012(chuan) CO SO" xfId="1687" xr:uid="{00000000-0005-0000-0000-000094060000}"/>
    <cellStyle name="1_08 Yte-van hoa_04 Doanh nghiep va CSKDCT 2012" xfId="1688" xr:uid="{00000000-0005-0000-0000-000095060000}"/>
    <cellStyle name="1_08 Yte-van hoa_NGDD 2013 Thu chi NSNN " xfId="1689" xr:uid="{00000000-0005-0000-0000-000096060000}"/>
    <cellStyle name="1_08 Yte-van hoa_Nien giam KT_TV 2010" xfId="1690" xr:uid="{00000000-0005-0000-0000-000097060000}"/>
    <cellStyle name="1_08 Yte-van hoa_Xl0000167" xfId="1691" xr:uid="{00000000-0005-0000-0000-000098060000}"/>
    <cellStyle name="1_09 Chi so gia 2011- VuTKG-1 (Ok)" xfId="1692" xr:uid="{00000000-0005-0000-0000-000099060000}"/>
    <cellStyle name="1_09 Du lich" xfId="1693" xr:uid="{00000000-0005-0000-0000-00009A060000}"/>
    <cellStyle name="1_09 Thuong mai va Du lich" xfId="1694" xr:uid="{00000000-0005-0000-0000-00009B060000}"/>
    <cellStyle name="1_09 Thuong mai va Du lich_01 Don vi HC" xfId="1695" xr:uid="{00000000-0005-0000-0000-00009C060000}"/>
    <cellStyle name="1_09 Thuong mai va Du lich_NGDD 2013 Thu chi NSNN " xfId="1696" xr:uid="{00000000-0005-0000-0000-00009D060000}"/>
    <cellStyle name="1_10 Market VH, YT, GD, NGTT 2011 " xfId="1697" xr:uid="{00000000-0005-0000-0000-00009E060000}"/>
    <cellStyle name="1_10 Market VH, YT, GD, NGTT 2011 _02  Dan so lao dong(OK)" xfId="1698" xr:uid="{00000000-0005-0000-0000-00009F060000}"/>
    <cellStyle name="1_10 Market VH, YT, GD, NGTT 2011 _03 TKQG va Thu chi NSNN 2012" xfId="1699" xr:uid="{00000000-0005-0000-0000-0000A0060000}"/>
    <cellStyle name="1_10 Market VH, YT, GD, NGTT 2011 _04 Doanh nghiep va CSKDCT 2012" xfId="1700" xr:uid="{00000000-0005-0000-0000-0000A1060000}"/>
    <cellStyle name="1_10 Market VH, YT, GD, NGTT 2011 _05 Doanh nghiep va Ca the_2011 (Ok)" xfId="1701" xr:uid="{00000000-0005-0000-0000-0000A2060000}"/>
    <cellStyle name="1_10 Market VH, YT, GD, NGTT 2011 _07 NGTT CN 2012" xfId="1702" xr:uid="{00000000-0005-0000-0000-0000A3060000}"/>
    <cellStyle name="1_10 Market VH, YT, GD, NGTT 2011 _08 Thuong mai Tong muc - Diep" xfId="1703" xr:uid="{00000000-0005-0000-0000-0000A4060000}"/>
    <cellStyle name="1_10 Market VH, YT, GD, NGTT 2011 _08 Thuong mai va Du lich (Ok)" xfId="1704" xr:uid="{00000000-0005-0000-0000-0000A5060000}"/>
    <cellStyle name="1_10 Market VH, YT, GD, NGTT 2011 _09 Chi so gia 2011- VuTKG-1 (Ok)" xfId="1705" xr:uid="{00000000-0005-0000-0000-0000A6060000}"/>
    <cellStyle name="1_10 Market VH, YT, GD, NGTT 2011 _09 Du lich" xfId="1706" xr:uid="{00000000-0005-0000-0000-0000A7060000}"/>
    <cellStyle name="1_10 Market VH, YT, GD, NGTT 2011 _10 Van tai va BCVT (da sua ok)" xfId="1707" xr:uid="{00000000-0005-0000-0000-0000A8060000}"/>
    <cellStyle name="1_10 Market VH, YT, GD, NGTT 2011 _11 (3)" xfId="1708" xr:uid="{00000000-0005-0000-0000-0000A9060000}"/>
    <cellStyle name="1_10 Market VH, YT, GD, NGTT 2011 _11 (3)_04 Doanh nghiep va CSKDCT 2012" xfId="1709" xr:uid="{00000000-0005-0000-0000-0000AA060000}"/>
    <cellStyle name="1_10 Market VH, YT, GD, NGTT 2011 _11 (3)_Xl0000167" xfId="1710" xr:uid="{00000000-0005-0000-0000-0000AB060000}"/>
    <cellStyle name="1_10 Market VH, YT, GD, NGTT 2011 _12 (2)" xfId="1711" xr:uid="{00000000-0005-0000-0000-0000AC060000}"/>
    <cellStyle name="1_10 Market VH, YT, GD, NGTT 2011 _12 (2)_04 Doanh nghiep va CSKDCT 2012" xfId="1712" xr:uid="{00000000-0005-0000-0000-0000AD060000}"/>
    <cellStyle name="1_10 Market VH, YT, GD, NGTT 2011 _12 (2)_Xl0000167" xfId="1713" xr:uid="{00000000-0005-0000-0000-0000AE060000}"/>
    <cellStyle name="1_10 Market VH, YT, GD, NGTT 2011 _12 Giao duc, Y Te va Muc songnam2011" xfId="1714" xr:uid="{00000000-0005-0000-0000-0000AF060000}"/>
    <cellStyle name="1_10 Market VH, YT, GD, NGTT 2011 _13 Van tai 2012" xfId="1715" xr:uid="{00000000-0005-0000-0000-0000B0060000}"/>
    <cellStyle name="1_10 Market VH, YT, GD, NGTT 2011 _Giaoduc2013(ok)" xfId="1716" xr:uid="{00000000-0005-0000-0000-0000B1060000}"/>
    <cellStyle name="1_10 Market VH, YT, GD, NGTT 2011 _Maket NGTT2012 LN,TS (7-1-2013)" xfId="1717" xr:uid="{00000000-0005-0000-0000-0000B2060000}"/>
    <cellStyle name="1_10 Market VH, YT, GD, NGTT 2011 _Maket NGTT2012 LN,TS (7-1-2013)_Nongnghiep" xfId="1718" xr:uid="{00000000-0005-0000-0000-0000B3060000}"/>
    <cellStyle name="1_10 Market VH, YT, GD, NGTT 2011 _Ngiam_lamnghiep_2011_v2(1)(1)" xfId="1719" xr:uid="{00000000-0005-0000-0000-0000B4060000}"/>
    <cellStyle name="1_10 Market VH, YT, GD, NGTT 2011 _Ngiam_lamnghiep_2011_v2(1)(1)_Nongnghiep" xfId="1720" xr:uid="{00000000-0005-0000-0000-0000B5060000}"/>
    <cellStyle name="1_10 Market VH, YT, GD, NGTT 2011 _NGTT LN,TS 2012 (Chuan)" xfId="1721" xr:uid="{00000000-0005-0000-0000-0000B6060000}"/>
    <cellStyle name="1_10 Market VH, YT, GD, NGTT 2011 _Nien giam TT Vu Nong nghiep 2012(solieu)-gui Vu TH 29-3-2013" xfId="1722" xr:uid="{00000000-0005-0000-0000-0000B7060000}"/>
    <cellStyle name="1_10 Market VH, YT, GD, NGTT 2011 _Nongnghiep" xfId="1723" xr:uid="{00000000-0005-0000-0000-0000B8060000}"/>
    <cellStyle name="1_10 Market VH, YT, GD, NGTT 2011 _Nongnghiep NGDD 2012_cap nhat den 24-5-2013(1)" xfId="1724" xr:uid="{00000000-0005-0000-0000-0000B9060000}"/>
    <cellStyle name="1_10 Market VH, YT, GD, NGTT 2011 _Nongnghiep_Nongnghiep NGDD 2012_cap nhat den 24-5-2013(1)" xfId="1725" xr:uid="{00000000-0005-0000-0000-0000BA060000}"/>
    <cellStyle name="1_10 Market VH, YT, GD, NGTT 2011 _So lieu quoc te TH" xfId="1726" xr:uid="{00000000-0005-0000-0000-0000BB060000}"/>
    <cellStyle name="1_10 Market VH, YT, GD, NGTT 2011 _Xl0000147" xfId="1727" xr:uid="{00000000-0005-0000-0000-0000BC060000}"/>
    <cellStyle name="1_10 Market VH, YT, GD, NGTT 2011 _Xl0000167" xfId="1728" xr:uid="{00000000-0005-0000-0000-0000BD060000}"/>
    <cellStyle name="1_10 Market VH, YT, GD, NGTT 2011 _XNK" xfId="1729" xr:uid="{00000000-0005-0000-0000-0000BE060000}"/>
    <cellStyle name="1_10 Van tai va BCVT (da sua ok)" xfId="1730" xr:uid="{00000000-0005-0000-0000-0000BF060000}"/>
    <cellStyle name="1_10 VH, YT, GD, NGTT 2010 - (OK)" xfId="1731" xr:uid="{00000000-0005-0000-0000-0000C0060000}"/>
    <cellStyle name="1_10 VH, YT, GD, NGTT 2010 - (OK)_Bo sung 04 bieu Cong nghiep" xfId="1732" xr:uid="{00000000-0005-0000-0000-0000C1060000}"/>
    <cellStyle name="1_11 (3)" xfId="1733" xr:uid="{00000000-0005-0000-0000-0000C2060000}"/>
    <cellStyle name="1_11 (3)_04 Doanh nghiep va CSKDCT 2012" xfId="1734" xr:uid="{00000000-0005-0000-0000-0000C3060000}"/>
    <cellStyle name="1_11 (3)_Xl0000167" xfId="1735" xr:uid="{00000000-0005-0000-0000-0000C4060000}"/>
    <cellStyle name="1_11 So lieu quoc te 2010-final" xfId="1736" xr:uid="{00000000-0005-0000-0000-0000C5060000}"/>
    <cellStyle name="1_11.Bieuthegioi-hien_NGTT2009" xfId="1737" xr:uid="{00000000-0005-0000-0000-0000C6060000}"/>
    <cellStyle name="1_11.Bieuthegioi-hien_NGTT2009_01 Don vi HC" xfId="1738" xr:uid="{00000000-0005-0000-0000-0000C7060000}"/>
    <cellStyle name="1_11.Bieuthegioi-hien_NGTT2009_02  Dan so lao dong(OK)" xfId="1739" xr:uid="{00000000-0005-0000-0000-0000C8060000}"/>
    <cellStyle name="1_11.Bieuthegioi-hien_NGTT2009_02 Danso_Laodong 2012(chuan) CO SO" xfId="1740" xr:uid="{00000000-0005-0000-0000-0000C9060000}"/>
    <cellStyle name="1_11.Bieuthegioi-hien_NGTT2009_03 TKQG va Thu chi NSNN 2012" xfId="1741" xr:uid="{00000000-0005-0000-0000-0000CA060000}"/>
    <cellStyle name="1_11.Bieuthegioi-hien_NGTT2009_04 Doanh nghiep va CSKDCT 2012" xfId="1742" xr:uid="{00000000-0005-0000-0000-0000CB060000}"/>
    <cellStyle name="1_11.Bieuthegioi-hien_NGTT2009_05 Doanh nghiep va Ca the_2011 (Ok)" xfId="1743" xr:uid="{00000000-0005-0000-0000-0000CC060000}"/>
    <cellStyle name="1_11.Bieuthegioi-hien_NGTT2009_07 NGTT CN 2012" xfId="1744" xr:uid="{00000000-0005-0000-0000-0000CD060000}"/>
    <cellStyle name="1_11.Bieuthegioi-hien_NGTT2009_08 Thuong mai Tong muc - Diep" xfId="1745" xr:uid="{00000000-0005-0000-0000-0000CE060000}"/>
    <cellStyle name="1_11.Bieuthegioi-hien_NGTT2009_08 Thuong mai va Du lich (Ok)" xfId="1746" xr:uid="{00000000-0005-0000-0000-0000CF060000}"/>
    <cellStyle name="1_11.Bieuthegioi-hien_NGTT2009_09 Chi so gia 2011- VuTKG-1 (Ok)" xfId="1747" xr:uid="{00000000-0005-0000-0000-0000D0060000}"/>
    <cellStyle name="1_11.Bieuthegioi-hien_NGTT2009_09 Du lich" xfId="1748" xr:uid="{00000000-0005-0000-0000-0000D1060000}"/>
    <cellStyle name="1_11.Bieuthegioi-hien_NGTT2009_10 Van tai va BCVT (da sua ok)" xfId="1749" xr:uid="{00000000-0005-0000-0000-0000D2060000}"/>
    <cellStyle name="1_11.Bieuthegioi-hien_NGTT2009_11 (3)" xfId="1750" xr:uid="{00000000-0005-0000-0000-0000D3060000}"/>
    <cellStyle name="1_11.Bieuthegioi-hien_NGTT2009_11 (3)_04 Doanh nghiep va CSKDCT 2012" xfId="1751" xr:uid="{00000000-0005-0000-0000-0000D4060000}"/>
    <cellStyle name="1_11.Bieuthegioi-hien_NGTT2009_11 (3)_Xl0000167" xfId="1752" xr:uid="{00000000-0005-0000-0000-0000D5060000}"/>
    <cellStyle name="1_11.Bieuthegioi-hien_NGTT2009_12 (2)" xfId="1753" xr:uid="{00000000-0005-0000-0000-0000D6060000}"/>
    <cellStyle name="1_11.Bieuthegioi-hien_NGTT2009_12 (2)_04 Doanh nghiep va CSKDCT 2012" xfId="1754" xr:uid="{00000000-0005-0000-0000-0000D7060000}"/>
    <cellStyle name="1_11.Bieuthegioi-hien_NGTT2009_12 (2)_Xl0000167" xfId="1755" xr:uid="{00000000-0005-0000-0000-0000D8060000}"/>
    <cellStyle name="1_11.Bieuthegioi-hien_NGTT2009_12 Chi so gia 2012(chuan) co so" xfId="1756" xr:uid="{00000000-0005-0000-0000-0000D9060000}"/>
    <cellStyle name="1_11.Bieuthegioi-hien_NGTT2009_12 Giao duc, Y Te va Muc songnam2011" xfId="1757" xr:uid="{00000000-0005-0000-0000-0000DA060000}"/>
    <cellStyle name="1_11.Bieuthegioi-hien_NGTT2009_13 Van tai 2012" xfId="1758" xr:uid="{00000000-0005-0000-0000-0000DB060000}"/>
    <cellStyle name="1_11.Bieuthegioi-hien_NGTT2009_Bo sung 04 bieu Cong nghiep" xfId="1759" xr:uid="{00000000-0005-0000-0000-0000DC060000}"/>
    <cellStyle name="1_11.Bieuthegioi-hien_NGTT2009_CucThongke-phucdap-Tuan-Anh" xfId="1760" xr:uid="{00000000-0005-0000-0000-0000DD060000}"/>
    <cellStyle name="1_11.Bieuthegioi-hien_NGTT2009_Giaoduc2013(ok)" xfId="1761" xr:uid="{00000000-0005-0000-0000-0000DE060000}"/>
    <cellStyle name="1_11.Bieuthegioi-hien_NGTT2009_Maket NGTT2012 LN,TS (7-1-2013)" xfId="1762" xr:uid="{00000000-0005-0000-0000-0000DF060000}"/>
    <cellStyle name="1_11.Bieuthegioi-hien_NGTT2009_Maket NGTT2012 LN,TS (7-1-2013)_Nongnghiep" xfId="1763" xr:uid="{00000000-0005-0000-0000-0000E0060000}"/>
    <cellStyle name="1_11.Bieuthegioi-hien_NGTT2009_Mau" xfId="1764" xr:uid="{00000000-0005-0000-0000-0000E1060000}"/>
    <cellStyle name="1_11.Bieuthegioi-hien_NGTT2009_NGDD 2013 Thu chi NSNN " xfId="1765" xr:uid="{00000000-0005-0000-0000-0000E2060000}"/>
    <cellStyle name="1_11.Bieuthegioi-hien_NGTT2009_Ngiam_lamnghiep_2011_v2(1)(1)" xfId="1766" xr:uid="{00000000-0005-0000-0000-0000E3060000}"/>
    <cellStyle name="1_11.Bieuthegioi-hien_NGTT2009_Ngiam_lamnghiep_2011_v2(1)(1)_Nongnghiep" xfId="1767" xr:uid="{00000000-0005-0000-0000-0000E4060000}"/>
    <cellStyle name="1_11.Bieuthegioi-hien_NGTT2009_NGTT LN,TS 2012 (Chuan)" xfId="1768" xr:uid="{00000000-0005-0000-0000-0000E5060000}"/>
    <cellStyle name="1_11.Bieuthegioi-hien_NGTT2009_Nien giam TT Vu Nong nghiep 2012(solieu)-gui Vu TH 29-3-2013" xfId="1769" xr:uid="{00000000-0005-0000-0000-0000E6060000}"/>
    <cellStyle name="1_11.Bieuthegioi-hien_NGTT2009_Nongnghiep" xfId="1770" xr:uid="{00000000-0005-0000-0000-0000E7060000}"/>
    <cellStyle name="1_11.Bieuthegioi-hien_NGTT2009_Nongnghiep NGDD 2012_cap nhat den 24-5-2013(1)" xfId="1771" xr:uid="{00000000-0005-0000-0000-0000E8060000}"/>
    <cellStyle name="1_11.Bieuthegioi-hien_NGTT2009_Nongnghiep_Nongnghiep NGDD 2012_cap nhat den 24-5-2013(1)" xfId="1772" xr:uid="{00000000-0005-0000-0000-0000E9060000}"/>
    <cellStyle name="1_11.Bieuthegioi-hien_NGTT2009_Xl0000147" xfId="1773" xr:uid="{00000000-0005-0000-0000-0000EA060000}"/>
    <cellStyle name="1_11.Bieuthegioi-hien_NGTT2009_Xl0000167" xfId="1774" xr:uid="{00000000-0005-0000-0000-0000EB060000}"/>
    <cellStyle name="1_11.Bieuthegioi-hien_NGTT2009_XNK" xfId="1775" xr:uid="{00000000-0005-0000-0000-0000EC060000}"/>
    <cellStyle name="1_11.Bieuthegioi-hien_NGTT2009_XNK-2012" xfId="1776" xr:uid="{00000000-0005-0000-0000-0000ED060000}"/>
    <cellStyle name="1_11.Bieuthegioi-hien_NGTT2009_XNK-Market" xfId="1777" xr:uid="{00000000-0005-0000-0000-0000EE060000}"/>
    <cellStyle name="1_12 (2)" xfId="1778" xr:uid="{00000000-0005-0000-0000-0000EF060000}"/>
    <cellStyle name="1_12 (2)_04 Doanh nghiep va CSKDCT 2012" xfId="1779" xr:uid="{00000000-0005-0000-0000-0000F0060000}"/>
    <cellStyle name="1_12 (2)_Xl0000167" xfId="1780" xr:uid="{00000000-0005-0000-0000-0000F1060000}"/>
    <cellStyle name="1_12 Chi so gia 2012(chuan) co so" xfId="1781" xr:uid="{00000000-0005-0000-0000-0000F2060000}"/>
    <cellStyle name="1_12 Giao duc, Y Te va Muc songnam2011" xfId="1782" xr:uid="{00000000-0005-0000-0000-0000F3060000}"/>
    <cellStyle name="1_13 Van tai 2012" xfId="1783" xr:uid="{00000000-0005-0000-0000-0000F4060000}"/>
    <cellStyle name="1_Book1" xfId="1784" xr:uid="{00000000-0005-0000-0000-0000F5060000}"/>
    <cellStyle name="1_Book3" xfId="1785" xr:uid="{00000000-0005-0000-0000-0000F6060000}"/>
    <cellStyle name="1_Book3 10" xfId="1786" xr:uid="{00000000-0005-0000-0000-0000F7060000}"/>
    <cellStyle name="1_Book3 11" xfId="1787" xr:uid="{00000000-0005-0000-0000-0000F8060000}"/>
    <cellStyle name="1_Book3 12" xfId="1788" xr:uid="{00000000-0005-0000-0000-0000F9060000}"/>
    <cellStyle name="1_Book3 13" xfId="1789" xr:uid="{00000000-0005-0000-0000-0000FA060000}"/>
    <cellStyle name="1_Book3 14" xfId="1790" xr:uid="{00000000-0005-0000-0000-0000FB060000}"/>
    <cellStyle name="1_Book3 15" xfId="1791" xr:uid="{00000000-0005-0000-0000-0000FC060000}"/>
    <cellStyle name="1_Book3 16" xfId="1792" xr:uid="{00000000-0005-0000-0000-0000FD060000}"/>
    <cellStyle name="1_Book3 17" xfId="1793" xr:uid="{00000000-0005-0000-0000-0000FE060000}"/>
    <cellStyle name="1_Book3 18" xfId="1794" xr:uid="{00000000-0005-0000-0000-0000FF060000}"/>
    <cellStyle name="1_Book3 19" xfId="1795" xr:uid="{00000000-0005-0000-0000-000000070000}"/>
    <cellStyle name="1_Book3 2" xfId="1796" xr:uid="{00000000-0005-0000-0000-000001070000}"/>
    <cellStyle name="1_Book3 3" xfId="1797" xr:uid="{00000000-0005-0000-0000-000002070000}"/>
    <cellStyle name="1_Book3 4" xfId="1798" xr:uid="{00000000-0005-0000-0000-000003070000}"/>
    <cellStyle name="1_Book3 5" xfId="1799" xr:uid="{00000000-0005-0000-0000-000004070000}"/>
    <cellStyle name="1_Book3 6" xfId="1800" xr:uid="{00000000-0005-0000-0000-000005070000}"/>
    <cellStyle name="1_Book3 7" xfId="1801" xr:uid="{00000000-0005-0000-0000-000006070000}"/>
    <cellStyle name="1_Book3 8" xfId="1802" xr:uid="{00000000-0005-0000-0000-000007070000}"/>
    <cellStyle name="1_Book3 9" xfId="1803" xr:uid="{00000000-0005-0000-0000-000008070000}"/>
    <cellStyle name="1_Book3_01 Don vi HC" xfId="1804" xr:uid="{00000000-0005-0000-0000-000009070000}"/>
    <cellStyle name="1_Book3_01 DVHC-DSLD 2010" xfId="1805" xr:uid="{00000000-0005-0000-0000-00000A070000}"/>
    <cellStyle name="1_Book3_02  Dan so lao dong(OK)" xfId="1806" xr:uid="{00000000-0005-0000-0000-00000B070000}"/>
    <cellStyle name="1_Book3_02 Danso_Laodong 2012(chuan) CO SO" xfId="1807" xr:uid="{00000000-0005-0000-0000-00000C070000}"/>
    <cellStyle name="1_Book3_03 TKQG va Thu chi NSNN 2012" xfId="1808" xr:uid="{00000000-0005-0000-0000-00000D070000}"/>
    <cellStyle name="1_Book3_04 Doanh nghiep va CSKDCT 2012" xfId="1809" xr:uid="{00000000-0005-0000-0000-00000E070000}"/>
    <cellStyle name="1_Book3_05 Doanh nghiep va Ca the_2011 (Ok)" xfId="1810" xr:uid="{00000000-0005-0000-0000-00000F070000}"/>
    <cellStyle name="1_Book3_05 NGTT DN 2010 (OK)" xfId="1811" xr:uid="{00000000-0005-0000-0000-000010070000}"/>
    <cellStyle name="1_Book3_05 NGTT DN 2010 (OK)_Bo sung 04 bieu Cong nghiep" xfId="1812" xr:uid="{00000000-0005-0000-0000-000011070000}"/>
    <cellStyle name="1_Book3_06 Nong, lam nghiep 2010  (ok)" xfId="1813" xr:uid="{00000000-0005-0000-0000-000012070000}"/>
    <cellStyle name="1_Book3_07 NGTT CN 2012" xfId="1814" xr:uid="{00000000-0005-0000-0000-000013070000}"/>
    <cellStyle name="1_Book3_08 Thuong mai Tong muc - Diep" xfId="1815" xr:uid="{00000000-0005-0000-0000-000014070000}"/>
    <cellStyle name="1_Book3_08 Thuong mai va Du lich (Ok)" xfId="1816" xr:uid="{00000000-0005-0000-0000-000015070000}"/>
    <cellStyle name="1_Book3_09 Chi so gia 2011- VuTKG-1 (Ok)" xfId="1817" xr:uid="{00000000-0005-0000-0000-000016070000}"/>
    <cellStyle name="1_Book3_09 Du lich" xfId="1818" xr:uid="{00000000-0005-0000-0000-000017070000}"/>
    <cellStyle name="1_Book3_10 Market VH, YT, GD, NGTT 2011 " xfId="1819" xr:uid="{00000000-0005-0000-0000-000018070000}"/>
    <cellStyle name="1_Book3_10 Market VH, YT, GD, NGTT 2011 _02  Dan so lao dong(OK)" xfId="1820" xr:uid="{00000000-0005-0000-0000-000019070000}"/>
    <cellStyle name="1_Book3_10 Market VH, YT, GD, NGTT 2011 _03 TKQG va Thu chi NSNN 2012" xfId="1821" xr:uid="{00000000-0005-0000-0000-00001A070000}"/>
    <cellStyle name="1_Book3_10 Market VH, YT, GD, NGTT 2011 _04 Doanh nghiep va CSKDCT 2012" xfId="1822" xr:uid="{00000000-0005-0000-0000-00001B070000}"/>
    <cellStyle name="1_Book3_10 Market VH, YT, GD, NGTT 2011 _05 Doanh nghiep va Ca the_2011 (Ok)" xfId="1823" xr:uid="{00000000-0005-0000-0000-00001C070000}"/>
    <cellStyle name="1_Book3_10 Market VH, YT, GD, NGTT 2011 _07 NGTT CN 2012" xfId="1824" xr:uid="{00000000-0005-0000-0000-00001D070000}"/>
    <cellStyle name="1_Book3_10 Market VH, YT, GD, NGTT 2011 _08 Thuong mai Tong muc - Diep" xfId="1825" xr:uid="{00000000-0005-0000-0000-00001E070000}"/>
    <cellStyle name="1_Book3_10 Market VH, YT, GD, NGTT 2011 _08 Thuong mai va Du lich (Ok)" xfId="1826" xr:uid="{00000000-0005-0000-0000-00001F070000}"/>
    <cellStyle name="1_Book3_10 Market VH, YT, GD, NGTT 2011 _09 Chi so gia 2011- VuTKG-1 (Ok)" xfId="1827" xr:uid="{00000000-0005-0000-0000-000020070000}"/>
    <cellStyle name="1_Book3_10 Market VH, YT, GD, NGTT 2011 _09 Du lich" xfId="1828" xr:uid="{00000000-0005-0000-0000-000021070000}"/>
    <cellStyle name="1_Book3_10 Market VH, YT, GD, NGTT 2011 _10 Van tai va BCVT (da sua ok)" xfId="1829" xr:uid="{00000000-0005-0000-0000-000022070000}"/>
    <cellStyle name="1_Book3_10 Market VH, YT, GD, NGTT 2011 _11 (3)" xfId="1830" xr:uid="{00000000-0005-0000-0000-000023070000}"/>
    <cellStyle name="1_Book3_10 Market VH, YT, GD, NGTT 2011 _11 (3)_04 Doanh nghiep va CSKDCT 2012" xfId="1831" xr:uid="{00000000-0005-0000-0000-000024070000}"/>
    <cellStyle name="1_Book3_10 Market VH, YT, GD, NGTT 2011 _11 (3)_Xl0000167" xfId="1832" xr:uid="{00000000-0005-0000-0000-000025070000}"/>
    <cellStyle name="1_Book3_10 Market VH, YT, GD, NGTT 2011 _12 (2)" xfId="1833" xr:uid="{00000000-0005-0000-0000-000026070000}"/>
    <cellStyle name="1_Book3_10 Market VH, YT, GD, NGTT 2011 _12 (2)_04 Doanh nghiep va CSKDCT 2012" xfId="1834" xr:uid="{00000000-0005-0000-0000-000027070000}"/>
    <cellStyle name="1_Book3_10 Market VH, YT, GD, NGTT 2011 _12 (2)_Xl0000167" xfId="1835" xr:uid="{00000000-0005-0000-0000-000028070000}"/>
    <cellStyle name="1_Book3_10 Market VH, YT, GD, NGTT 2011 _12 Giao duc, Y Te va Muc songnam2011" xfId="1836" xr:uid="{00000000-0005-0000-0000-000029070000}"/>
    <cellStyle name="1_Book3_10 Market VH, YT, GD, NGTT 2011 _13 Van tai 2012" xfId="1837" xr:uid="{00000000-0005-0000-0000-00002A070000}"/>
    <cellStyle name="1_Book3_10 Market VH, YT, GD, NGTT 2011 _Giaoduc2013(ok)" xfId="1838" xr:uid="{00000000-0005-0000-0000-00002B070000}"/>
    <cellStyle name="1_Book3_10 Market VH, YT, GD, NGTT 2011 _Maket NGTT2012 LN,TS (7-1-2013)" xfId="1839" xr:uid="{00000000-0005-0000-0000-00002C070000}"/>
    <cellStyle name="1_Book3_10 Market VH, YT, GD, NGTT 2011 _Maket NGTT2012 LN,TS (7-1-2013)_Nongnghiep" xfId="1840" xr:uid="{00000000-0005-0000-0000-00002D070000}"/>
    <cellStyle name="1_Book3_10 Market VH, YT, GD, NGTT 2011 _Ngiam_lamnghiep_2011_v2(1)(1)" xfId="1841" xr:uid="{00000000-0005-0000-0000-00002E070000}"/>
    <cellStyle name="1_Book3_10 Market VH, YT, GD, NGTT 2011 _Ngiam_lamnghiep_2011_v2(1)(1)_Nongnghiep" xfId="1842" xr:uid="{00000000-0005-0000-0000-00002F070000}"/>
    <cellStyle name="1_Book3_10 Market VH, YT, GD, NGTT 2011 _NGTT LN,TS 2012 (Chuan)" xfId="1843" xr:uid="{00000000-0005-0000-0000-000030070000}"/>
    <cellStyle name="1_Book3_10 Market VH, YT, GD, NGTT 2011 _Nien giam TT Vu Nong nghiep 2012(solieu)-gui Vu TH 29-3-2013" xfId="1844" xr:uid="{00000000-0005-0000-0000-000031070000}"/>
    <cellStyle name="1_Book3_10 Market VH, YT, GD, NGTT 2011 _Nongnghiep" xfId="1845" xr:uid="{00000000-0005-0000-0000-000032070000}"/>
    <cellStyle name="1_Book3_10 Market VH, YT, GD, NGTT 2011 _Nongnghiep NGDD 2012_cap nhat den 24-5-2013(1)" xfId="1846" xr:uid="{00000000-0005-0000-0000-000033070000}"/>
    <cellStyle name="1_Book3_10 Market VH, YT, GD, NGTT 2011 _Nongnghiep_Nongnghiep NGDD 2012_cap nhat den 24-5-2013(1)" xfId="1847" xr:uid="{00000000-0005-0000-0000-000034070000}"/>
    <cellStyle name="1_Book3_10 Market VH, YT, GD, NGTT 2011 _So lieu quoc te TH" xfId="1848" xr:uid="{00000000-0005-0000-0000-000035070000}"/>
    <cellStyle name="1_Book3_10 Market VH, YT, GD, NGTT 2011 _Xl0000147" xfId="1849" xr:uid="{00000000-0005-0000-0000-000036070000}"/>
    <cellStyle name="1_Book3_10 Market VH, YT, GD, NGTT 2011 _Xl0000167" xfId="1850" xr:uid="{00000000-0005-0000-0000-000037070000}"/>
    <cellStyle name="1_Book3_10 Market VH, YT, GD, NGTT 2011 _XNK" xfId="1851" xr:uid="{00000000-0005-0000-0000-000038070000}"/>
    <cellStyle name="1_Book3_10 Van tai va BCVT (da sua ok)" xfId="1852" xr:uid="{00000000-0005-0000-0000-000039070000}"/>
    <cellStyle name="1_Book3_10 VH, YT, GD, NGTT 2010 - (OK)" xfId="1853" xr:uid="{00000000-0005-0000-0000-00003A070000}"/>
    <cellStyle name="1_Book3_10 VH, YT, GD, NGTT 2010 - (OK)_Bo sung 04 bieu Cong nghiep" xfId="1854" xr:uid="{00000000-0005-0000-0000-00003B070000}"/>
    <cellStyle name="1_Book3_11 (3)" xfId="1855" xr:uid="{00000000-0005-0000-0000-00003C070000}"/>
    <cellStyle name="1_Book3_11 (3)_04 Doanh nghiep va CSKDCT 2012" xfId="1856" xr:uid="{00000000-0005-0000-0000-00003D070000}"/>
    <cellStyle name="1_Book3_11 (3)_Xl0000167" xfId="1857" xr:uid="{00000000-0005-0000-0000-00003E070000}"/>
    <cellStyle name="1_Book3_12 (2)" xfId="1858" xr:uid="{00000000-0005-0000-0000-00003F070000}"/>
    <cellStyle name="1_Book3_12 (2)_04 Doanh nghiep va CSKDCT 2012" xfId="1859" xr:uid="{00000000-0005-0000-0000-000040070000}"/>
    <cellStyle name="1_Book3_12 (2)_Xl0000167" xfId="1860" xr:uid="{00000000-0005-0000-0000-000041070000}"/>
    <cellStyle name="1_Book3_12 Chi so gia 2012(chuan) co so" xfId="1861" xr:uid="{00000000-0005-0000-0000-000042070000}"/>
    <cellStyle name="1_Book3_12 Giao duc, Y Te va Muc songnam2011" xfId="1862" xr:uid="{00000000-0005-0000-0000-000043070000}"/>
    <cellStyle name="1_Book3_13 Van tai 2012" xfId="1863" xr:uid="{00000000-0005-0000-0000-000044070000}"/>
    <cellStyle name="1_Book3_Book1" xfId="1864" xr:uid="{00000000-0005-0000-0000-000045070000}"/>
    <cellStyle name="1_Book3_CucThongke-phucdap-Tuan-Anh" xfId="1865" xr:uid="{00000000-0005-0000-0000-000046070000}"/>
    <cellStyle name="1_Book3_Giaoduc2013(ok)" xfId="1866" xr:uid="{00000000-0005-0000-0000-000047070000}"/>
    <cellStyle name="1_Book3_GTSXNN" xfId="1867" xr:uid="{00000000-0005-0000-0000-000048070000}"/>
    <cellStyle name="1_Book3_GTSXNN_Nongnghiep NGDD 2012_cap nhat den 24-5-2013(1)" xfId="1868" xr:uid="{00000000-0005-0000-0000-000049070000}"/>
    <cellStyle name="1_Book3_Maket NGTT2012 LN,TS (7-1-2013)" xfId="1869" xr:uid="{00000000-0005-0000-0000-00004A070000}"/>
    <cellStyle name="1_Book3_Maket NGTT2012 LN,TS (7-1-2013)_Nongnghiep" xfId="1870" xr:uid="{00000000-0005-0000-0000-00004B070000}"/>
    <cellStyle name="1_Book3_Ngiam_lamnghiep_2011_v2(1)(1)" xfId="1871" xr:uid="{00000000-0005-0000-0000-00004C070000}"/>
    <cellStyle name="1_Book3_Ngiam_lamnghiep_2011_v2(1)(1)_Nongnghiep" xfId="1872" xr:uid="{00000000-0005-0000-0000-00004D070000}"/>
    <cellStyle name="1_Book3_NGTT LN,TS 2012 (Chuan)" xfId="1873" xr:uid="{00000000-0005-0000-0000-00004E070000}"/>
    <cellStyle name="1_Book3_Nien giam day du  Nong nghiep 2010" xfId="1874" xr:uid="{00000000-0005-0000-0000-00004F070000}"/>
    <cellStyle name="1_Book3_Nien giam TT Vu Nong nghiep 2012(solieu)-gui Vu TH 29-3-2013" xfId="1875" xr:uid="{00000000-0005-0000-0000-000050070000}"/>
    <cellStyle name="1_Book3_Nongnghiep" xfId="1876" xr:uid="{00000000-0005-0000-0000-000051070000}"/>
    <cellStyle name="1_Book3_Nongnghiep_Bo sung 04 bieu Cong nghiep" xfId="1877" xr:uid="{00000000-0005-0000-0000-000052070000}"/>
    <cellStyle name="1_Book3_Nongnghiep_Mau" xfId="1878" xr:uid="{00000000-0005-0000-0000-000053070000}"/>
    <cellStyle name="1_Book3_Nongnghiep_NGDD 2013 Thu chi NSNN " xfId="1879" xr:uid="{00000000-0005-0000-0000-000054070000}"/>
    <cellStyle name="1_Book3_Nongnghiep_Nongnghiep NGDD 2012_cap nhat den 24-5-2013(1)" xfId="1880" xr:uid="{00000000-0005-0000-0000-000055070000}"/>
    <cellStyle name="1_Book3_So lieu quoc te TH" xfId="1881" xr:uid="{00000000-0005-0000-0000-000056070000}"/>
    <cellStyle name="1_Book3_So lieu quoc te TH_08 Cong nghiep 2010" xfId="1882" xr:uid="{00000000-0005-0000-0000-000057070000}"/>
    <cellStyle name="1_Book3_So lieu quoc te TH_08 Thuong mai va Du lich (Ok)" xfId="1883" xr:uid="{00000000-0005-0000-0000-000058070000}"/>
    <cellStyle name="1_Book3_So lieu quoc te TH_09 Chi so gia 2011- VuTKG-1 (Ok)" xfId="1884" xr:uid="{00000000-0005-0000-0000-000059070000}"/>
    <cellStyle name="1_Book3_So lieu quoc te TH_09 Du lich" xfId="1885" xr:uid="{00000000-0005-0000-0000-00005A070000}"/>
    <cellStyle name="1_Book3_So lieu quoc te TH_10 Van tai va BCVT (da sua ok)" xfId="1886" xr:uid="{00000000-0005-0000-0000-00005B070000}"/>
    <cellStyle name="1_Book3_So lieu quoc te TH_12 Giao duc, Y Te va Muc songnam2011" xfId="1887" xr:uid="{00000000-0005-0000-0000-00005C070000}"/>
    <cellStyle name="1_Book3_So lieu quoc te TH_nien giam tom tat du lich va XNK" xfId="1888" xr:uid="{00000000-0005-0000-0000-00005D070000}"/>
    <cellStyle name="1_Book3_So lieu quoc te TH_Nongnghiep" xfId="1889" xr:uid="{00000000-0005-0000-0000-00005E070000}"/>
    <cellStyle name="1_Book3_So lieu quoc te TH_XNK" xfId="1890" xr:uid="{00000000-0005-0000-0000-00005F070000}"/>
    <cellStyle name="1_Book3_So lieu quoc te(GDP)" xfId="1891" xr:uid="{00000000-0005-0000-0000-000060070000}"/>
    <cellStyle name="1_Book3_So lieu quoc te(GDP)_02  Dan so lao dong(OK)" xfId="1892" xr:uid="{00000000-0005-0000-0000-000061070000}"/>
    <cellStyle name="1_Book3_So lieu quoc te(GDP)_03 TKQG va Thu chi NSNN 2012" xfId="1893" xr:uid="{00000000-0005-0000-0000-000062070000}"/>
    <cellStyle name="1_Book3_So lieu quoc te(GDP)_04 Doanh nghiep va CSKDCT 2012" xfId="1894" xr:uid="{00000000-0005-0000-0000-000063070000}"/>
    <cellStyle name="1_Book3_So lieu quoc te(GDP)_05 Doanh nghiep va Ca the_2011 (Ok)" xfId="1895" xr:uid="{00000000-0005-0000-0000-000064070000}"/>
    <cellStyle name="1_Book3_So lieu quoc te(GDP)_07 NGTT CN 2012" xfId="1896" xr:uid="{00000000-0005-0000-0000-000065070000}"/>
    <cellStyle name="1_Book3_So lieu quoc te(GDP)_08 Thuong mai Tong muc - Diep" xfId="1897" xr:uid="{00000000-0005-0000-0000-000066070000}"/>
    <cellStyle name="1_Book3_So lieu quoc te(GDP)_08 Thuong mai va Du lich (Ok)" xfId="1898" xr:uid="{00000000-0005-0000-0000-000067070000}"/>
    <cellStyle name="1_Book3_So lieu quoc te(GDP)_09 Chi so gia 2011- VuTKG-1 (Ok)" xfId="1899" xr:uid="{00000000-0005-0000-0000-000068070000}"/>
    <cellStyle name="1_Book3_So lieu quoc te(GDP)_09 Du lich" xfId="1900" xr:uid="{00000000-0005-0000-0000-000069070000}"/>
    <cellStyle name="1_Book3_So lieu quoc te(GDP)_10 Van tai va BCVT (da sua ok)" xfId="1901" xr:uid="{00000000-0005-0000-0000-00006A070000}"/>
    <cellStyle name="1_Book3_So lieu quoc te(GDP)_11 (3)" xfId="1902" xr:uid="{00000000-0005-0000-0000-00006B070000}"/>
    <cellStyle name="1_Book3_So lieu quoc te(GDP)_11 (3)_04 Doanh nghiep va CSKDCT 2012" xfId="1903" xr:uid="{00000000-0005-0000-0000-00006C070000}"/>
    <cellStyle name="1_Book3_So lieu quoc te(GDP)_11 (3)_Xl0000167" xfId="1904" xr:uid="{00000000-0005-0000-0000-00006D070000}"/>
    <cellStyle name="1_Book3_So lieu quoc te(GDP)_12 (2)" xfId="1905" xr:uid="{00000000-0005-0000-0000-00006E070000}"/>
    <cellStyle name="1_Book3_So lieu quoc te(GDP)_12 (2)_04 Doanh nghiep va CSKDCT 2012" xfId="1906" xr:uid="{00000000-0005-0000-0000-00006F070000}"/>
    <cellStyle name="1_Book3_So lieu quoc te(GDP)_12 (2)_Xl0000167" xfId="1907" xr:uid="{00000000-0005-0000-0000-000070070000}"/>
    <cellStyle name="1_Book3_So lieu quoc te(GDP)_12 Giao duc, Y Te va Muc songnam2011" xfId="1908" xr:uid="{00000000-0005-0000-0000-000071070000}"/>
    <cellStyle name="1_Book3_So lieu quoc te(GDP)_12 So lieu quoc te (Ok)" xfId="1909" xr:uid="{00000000-0005-0000-0000-000072070000}"/>
    <cellStyle name="1_Book3_So lieu quoc te(GDP)_13 Van tai 2012" xfId="1910" xr:uid="{00000000-0005-0000-0000-000073070000}"/>
    <cellStyle name="1_Book3_So lieu quoc te(GDP)_Giaoduc2013(ok)" xfId="1911" xr:uid="{00000000-0005-0000-0000-000074070000}"/>
    <cellStyle name="1_Book3_So lieu quoc te(GDP)_Maket NGTT2012 LN,TS (7-1-2013)" xfId="1912" xr:uid="{00000000-0005-0000-0000-000075070000}"/>
    <cellStyle name="1_Book3_So lieu quoc te(GDP)_Maket NGTT2012 LN,TS (7-1-2013)_Nongnghiep" xfId="1913" xr:uid="{00000000-0005-0000-0000-000076070000}"/>
    <cellStyle name="1_Book3_So lieu quoc te(GDP)_Ngiam_lamnghiep_2011_v2(1)(1)" xfId="1914" xr:uid="{00000000-0005-0000-0000-000077070000}"/>
    <cellStyle name="1_Book3_So lieu quoc te(GDP)_Ngiam_lamnghiep_2011_v2(1)(1)_Nongnghiep" xfId="1915" xr:uid="{00000000-0005-0000-0000-000078070000}"/>
    <cellStyle name="1_Book3_So lieu quoc te(GDP)_NGTT LN,TS 2012 (Chuan)" xfId="1916" xr:uid="{00000000-0005-0000-0000-000079070000}"/>
    <cellStyle name="1_Book3_So lieu quoc te(GDP)_Nien giam TT Vu Nong nghiep 2012(solieu)-gui Vu TH 29-3-2013" xfId="1917" xr:uid="{00000000-0005-0000-0000-00007A070000}"/>
    <cellStyle name="1_Book3_So lieu quoc te(GDP)_Nongnghiep" xfId="1918" xr:uid="{00000000-0005-0000-0000-00007B070000}"/>
    <cellStyle name="1_Book3_So lieu quoc te(GDP)_Nongnghiep NGDD 2012_cap nhat den 24-5-2013(1)" xfId="1919" xr:uid="{00000000-0005-0000-0000-00007C070000}"/>
    <cellStyle name="1_Book3_So lieu quoc te(GDP)_Nongnghiep_Nongnghiep NGDD 2012_cap nhat den 24-5-2013(1)" xfId="1920" xr:uid="{00000000-0005-0000-0000-00007D070000}"/>
    <cellStyle name="1_Book3_So lieu quoc te(GDP)_Xl0000147" xfId="1921" xr:uid="{00000000-0005-0000-0000-00007E070000}"/>
    <cellStyle name="1_Book3_So lieu quoc te(GDP)_Xl0000167" xfId="1922" xr:uid="{00000000-0005-0000-0000-00007F070000}"/>
    <cellStyle name="1_Book3_So lieu quoc te(GDP)_XNK" xfId="1923" xr:uid="{00000000-0005-0000-0000-000080070000}"/>
    <cellStyle name="1_Book3_Xl0000147" xfId="1924" xr:uid="{00000000-0005-0000-0000-000081070000}"/>
    <cellStyle name="1_Book3_Xl0000167" xfId="1925" xr:uid="{00000000-0005-0000-0000-000082070000}"/>
    <cellStyle name="1_Book3_XNK" xfId="1926" xr:uid="{00000000-0005-0000-0000-000083070000}"/>
    <cellStyle name="1_Book3_XNK_08 Thuong mai Tong muc - Diep" xfId="1927" xr:uid="{00000000-0005-0000-0000-000084070000}"/>
    <cellStyle name="1_Book3_XNK_Bo sung 04 bieu Cong nghiep" xfId="1928" xr:uid="{00000000-0005-0000-0000-000085070000}"/>
    <cellStyle name="1_Book3_XNK-2012" xfId="1929" xr:uid="{00000000-0005-0000-0000-000086070000}"/>
    <cellStyle name="1_Book3_XNK-Market" xfId="1930" xr:uid="{00000000-0005-0000-0000-000087070000}"/>
    <cellStyle name="1_Book4" xfId="1931" xr:uid="{00000000-0005-0000-0000-000088070000}"/>
    <cellStyle name="1_Book4_08 Cong nghiep 2010" xfId="1932" xr:uid="{00000000-0005-0000-0000-000089070000}"/>
    <cellStyle name="1_Book4_08 Thuong mai va Du lich (Ok)" xfId="1933" xr:uid="{00000000-0005-0000-0000-00008A070000}"/>
    <cellStyle name="1_Book4_09 Chi so gia 2011- VuTKG-1 (Ok)" xfId="1934" xr:uid="{00000000-0005-0000-0000-00008B070000}"/>
    <cellStyle name="1_Book4_09 Du lich" xfId="1935" xr:uid="{00000000-0005-0000-0000-00008C070000}"/>
    <cellStyle name="1_Book4_10 Van tai va BCVT (da sua ok)" xfId="1936" xr:uid="{00000000-0005-0000-0000-00008D070000}"/>
    <cellStyle name="1_Book4_12 Giao duc, Y Te va Muc songnam2011" xfId="1937" xr:uid="{00000000-0005-0000-0000-00008E070000}"/>
    <cellStyle name="1_Book4_12 So lieu quoc te (Ok)" xfId="1938" xr:uid="{00000000-0005-0000-0000-00008F070000}"/>
    <cellStyle name="1_Book4_Book1" xfId="1939" xr:uid="{00000000-0005-0000-0000-000090070000}"/>
    <cellStyle name="1_Book4_nien giam tom tat du lich va XNK" xfId="1940" xr:uid="{00000000-0005-0000-0000-000091070000}"/>
    <cellStyle name="1_Book4_Nongnghiep" xfId="1941" xr:uid="{00000000-0005-0000-0000-000092070000}"/>
    <cellStyle name="1_Book4_XNK" xfId="1942" xr:uid="{00000000-0005-0000-0000-000093070000}"/>
    <cellStyle name="1_Book4_XNK-2012" xfId="1943" xr:uid="{00000000-0005-0000-0000-000094070000}"/>
    <cellStyle name="1_BRU-KI 2010-updated" xfId="1944" xr:uid="{00000000-0005-0000-0000-000095070000}"/>
    <cellStyle name="1_CAM-KI 2010-updated" xfId="1945" xr:uid="{00000000-0005-0000-0000-000096070000}"/>
    <cellStyle name="1_CAM-KI 2010-updated 2" xfId="1946" xr:uid="{00000000-0005-0000-0000-000097070000}"/>
    <cellStyle name="1_CSKDCT 2010" xfId="1947" xr:uid="{00000000-0005-0000-0000-000098070000}"/>
    <cellStyle name="1_CSKDCT 2010_Bo sung 04 bieu Cong nghiep" xfId="1948" xr:uid="{00000000-0005-0000-0000-000099070000}"/>
    <cellStyle name="1_CucThongke-phucdap-Tuan-Anh" xfId="1949" xr:uid="{00000000-0005-0000-0000-00009A070000}"/>
    <cellStyle name="1_dan so phan tich 10 nam(moi)" xfId="1950" xr:uid="{00000000-0005-0000-0000-00009B070000}"/>
    <cellStyle name="1_dan so phan tich 10 nam(moi)_01 Don vi HC" xfId="1951" xr:uid="{00000000-0005-0000-0000-00009C070000}"/>
    <cellStyle name="1_dan so phan tich 10 nam(moi)_02 Danso_Laodong 2012(chuan) CO SO" xfId="1952" xr:uid="{00000000-0005-0000-0000-00009D070000}"/>
    <cellStyle name="1_dan so phan tich 10 nam(moi)_04 Doanh nghiep va CSKDCT 2012" xfId="1953" xr:uid="{00000000-0005-0000-0000-00009E070000}"/>
    <cellStyle name="1_dan so phan tich 10 nam(moi)_NGDD 2013 Thu chi NSNN " xfId="1954" xr:uid="{00000000-0005-0000-0000-00009F070000}"/>
    <cellStyle name="1_dan so phan tich 10 nam(moi)_Nien giam KT_TV 2010" xfId="1955" xr:uid="{00000000-0005-0000-0000-0000A0070000}"/>
    <cellStyle name="1_dan so phan tich 10 nam(moi)_Xl0000167" xfId="1956" xr:uid="{00000000-0005-0000-0000-0000A1070000}"/>
    <cellStyle name="1_Dat Dai NGTT -2013" xfId="1957" xr:uid="{00000000-0005-0000-0000-0000A2070000}"/>
    <cellStyle name="1_Giaoduc2013(ok)" xfId="1958" xr:uid="{00000000-0005-0000-0000-0000A3070000}"/>
    <cellStyle name="1_GTSXNN" xfId="1959" xr:uid="{00000000-0005-0000-0000-0000A4070000}"/>
    <cellStyle name="1_GTSXNN_Nongnghiep NGDD 2012_cap nhat den 24-5-2013(1)" xfId="1960" xr:uid="{00000000-0005-0000-0000-0000A5070000}"/>
    <cellStyle name="1_KI2008 Prototype-Balance of Payments-Mar2008-for typesetting" xfId="1961" xr:uid="{00000000-0005-0000-0000-0000A6070000}"/>
    <cellStyle name="1_Lam nghiep, thuy san 2010" xfId="1962" xr:uid="{00000000-0005-0000-0000-0000A7070000}"/>
    <cellStyle name="1_Lam nghiep, thuy san 2010 (ok)" xfId="1963" xr:uid="{00000000-0005-0000-0000-0000A8070000}"/>
    <cellStyle name="1_Lam nghiep, thuy san 2010 (ok)_01 Don vi HC" xfId="1964" xr:uid="{00000000-0005-0000-0000-0000A9070000}"/>
    <cellStyle name="1_Lam nghiep, thuy san 2010 (ok)_08 Cong nghiep 2010" xfId="1965" xr:uid="{00000000-0005-0000-0000-0000AA070000}"/>
    <cellStyle name="1_Lam nghiep, thuy san 2010 (ok)_08 Thuong mai va Du lich (Ok)" xfId="1966" xr:uid="{00000000-0005-0000-0000-0000AB070000}"/>
    <cellStyle name="1_Lam nghiep, thuy san 2010 (ok)_09 Chi so gia 2011- VuTKG-1 (Ok)" xfId="1967" xr:uid="{00000000-0005-0000-0000-0000AC070000}"/>
    <cellStyle name="1_Lam nghiep, thuy san 2010 (ok)_09 Du lich" xfId="1968" xr:uid="{00000000-0005-0000-0000-0000AD070000}"/>
    <cellStyle name="1_Lam nghiep, thuy san 2010 (ok)_09 Thuong mai va Du lich" xfId="1969" xr:uid="{00000000-0005-0000-0000-0000AE070000}"/>
    <cellStyle name="1_Lam nghiep, thuy san 2010 (ok)_10 Van tai va BCVT (da sua ok)" xfId="1970" xr:uid="{00000000-0005-0000-0000-0000AF070000}"/>
    <cellStyle name="1_Lam nghiep, thuy san 2010 (ok)_11 (3)" xfId="1971" xr:uid="{00000000-0005-0000-0000-0000B0070000}"/>
    <cellStyle name="1_Lam nghiep, thuy san 2010 (ok)_12 (2)" xfId="1972" xr:uid="{00000000-0005-0000-0000-0000B1070000}"/>
    <cellStyle name="1_Lam nghiep, thuy san 2010 (ok)_12 Giao duc, Y Te va Muc songnam2011" xfId="1973" xr:uid="{00000000-0005-0000-0000-0000B2070000}"/>
    <cellStyle name="1_Lam nghiep, thuy san 2010 (ok)_nien giam tom tat du lich va XNK" xfId="1974" xr:uid="{00000000-0005-0000-0000-0000B3070000}"/>
    <cellStyle name="1_Lam nghiep, thuy san 2010 (ok)_Nongnghiep" xfId="1975" xr:uid="{00000000-0005-0000-0000-0000B4070000}"/>
    <cellStyle name="1_Lam nghiep, thuy san 2010 (ok)_XNK" xfId="1976" xr:uid="{00000000-0005-0000-0000-0000B5070000}"/>
    <cellStyle name="1_Lam nghiep, thuy san 2010 10" xfId="1977" xr:uid="{00000000-0005-0000-0000-0000B6070000}"/>
    <cellStyle name="1_Lam nghiep, thuy san 2010 11" xfId="1978" xr:uid="{00000000-0005-0000-0000-0000B7070000}"/>
    <cellStyle name="1_Lam nghiep, thuy san 2010 12" xfId="1979" xr:uid="{00000000-0005-0000-0000-0000B8070000}"/>
    <cellStyle name="1_Lam nghiep, thuy san 2010 13" xfId="1980" xr:uid="{00000000-0005-0000-0000-0000B9070000}"/>
    <cellStyle name="1_Lam nghiep, thuy san 2010 14" xfId="1981" xr:uid="{00000000-0005-0000-0000-0000BA070000}"/>
    <cellStyle name="1_Lam nghiep, thuy san 2010 15" xfId="1982" xr:uid="{00000000-0005-0000-0000-0000BB070000}"/>
    <cellStyle name="1_Lam nghiep, thuy san 2010 16" xfId="1983" xr:uid="{00000000-0005-0000-0000-0000BC070000}"/>
    <cellStyle name="1_Lam nghiep, thuy san 2010 17" xfId="1984" xr:uid="{00000000-0005-0000-0000-0000BD070000}"/>
    <cellStyle name="1_Lam nghiep, thuy san 2010 18" xfId="1985" xr:uid="{00000000-0005-0000-0000-0000BE070000}"/>
    <cellStyle name="1_Lam nghiep, thuy san 2010 19" xfId="1986" xr:uid="{00000000-0005-0000-0000-0000BF070000}"/>
    <cellStyle name="1_Lam nghiep, thuy san 2010 2" xfId="1987" xr:uid="{00000000-0005-0000-0000-0000C0070000}"/>
    <cellStyle name="1_Lam nghiep, thuy san 2010 3" xfId="1988" xr:uid="{00000000-0005-0000-0000-0000C1070000}"/>
    <cellStyle name="1_Lam nghiep, thuy san 2010 4" xfId="1989" xr:uid="{00000000-0005-0000-0000-0000C2070000}"/>
    <cellStyle name="1_Lam nghiep, thuy san 2010 5" xfId="1990" xr:uid="{00000000-0005-0000-0000-0000C3070000}"/>
    <cellStyle name="1_Lam nghiep, thuy san 2010 6" xfId="1991" xr:uid="{00000000-0005-0000-0000-0000C4070000}"/>
    <cellStyle name="1_Lam nghiep, thuy san 2010 7" xfId="1992" xr:uid="{00000000-0005-0000-0000-0000C5070000}"/>
    <cellStyle name="1_Lam nghiep, thuy san 2010 8" xfId="1993" xr:uid="{00000000-0005-0000-0000-0000C6070000}"/>
    <cellStyle name="1_Lam nghiep, thuy san 2010 9" xfId="1994" xr:uid="{00000000-0005-0000-0000-0000C7070000}"/>
    <cellStyle name="1_Lam nghiep, thuy san 2010_01 Don vi HC" xfId="1995" xr:uid="{00000000-0005-0000-0000-0000C8070000}"/>
    <cellStyle name="1_Lam nghiep, thuy san 2010_02  Dan so lao dong(OK)" xfId="1996" xr:uid="{00000000-0005-0000-0000-0000C9070000}"/>
    <cellStyle name="1_Lam nghiep, thuy san 2010_02 Danso_Laodong 2012(chuan) CO SO" xfId="1997" xr:uid="{00000000-0005-0000-0000-0000CA070000}"/>
    <cellStyle name="1_Lam nghiep, thuy san 2010_03 TKQG va Thu chi NSNN 2012" xfId="1998" xr:uid="{00000000-0005-0000-0000-0000CB070000}"/>
    <cellStyle name="1_Lam nghiep, thuy san 2010_04 Doanh nghiep va CSKDCT 2012" xfId="1999" xr:uid="{00000000-0005-0000-0000-0000CC070000}"/>
    <cellStyle name="1_Lam nghiep, thuy san 2010_05 Doanh nghiep va Ca the_2011 (Ok)" xfId="2000" xr:uid="{00000000-0005-0000-0000-0000CD070000}"/>
    <cellStyle name="1_Lam nghiep, thuy san 2010_06 Nong, lam nghiep 2010  (ok)" xfId="2001" xr:uid="{00000000-0005-0000-0000-0000CE070000}"/>
    <cellStyle name="1_Lam nghiep, thuy san 2010_07 NGTT CN 2012" xfId="2002" xr:uid="{00000000-0005-0000-0000-0000CF070000}"/>
    <cellStyle name="1_Lam nghiep, thuy san 2010_08 Thuong mai Tong muc - Diep" xfId="2003" xr:uid="{00000000-0005-0000-0000-0000D0070000}"/>
    <cellStyle name="1_Lam nghiep, thuy san 2010_08 Thuong mai va Du lich (Ok)" xfId="2004" xr:uid="{00000000-0005-0000-0000-0000D1070000}"/>
    <cellStyle name="1_Lam nghiep, thuy san 2010_09 Chi so gia 2011- VuTKG-1 (Ok)" xfId="2005" xr:uid="{00000000-0005-0000-0000-0000D2070000}"/>
    <cellStyle name="1_Lam nghiep, thuy san 2010_09 Du lich" xfId="2006" xr:uid="{00000000-0005-0000-0000-0000D3070000}"/>
    <cellStyle name="1_Lam nghiep, thuy san 2010_09 Thuong mai va Du lich" xfId="2007" xr:uid="{00000000-0005-0000-0000-0000D4070000}"/>
    <cellStyle name="1_Lam nghiep, thuy san 2010_10 Van tai va BCVT (da sua ok)" xfId="2008" xr:uid="{00000000-0005-0000-0000-0000D5070000}"/>
    <cellStyle name="1_Lam nghiep, thuy san 2010_11 (3)" xfId="2009" xr:uid="{00000000-0005-0000-0000-0000D6070000}"/>
    <cellStyle name="1_Lam nghiep, thuy san 2010_11 (3)_04 Doanh nghiep va CSKDCT 2012" xfId="2010" xr:uid="{00000000-0005-0000-0000-0000D7070000}"/>
    <cellStyle name="1_Lam nghiep, thuy san 2010_11 (3)_Xl0000167" xfId="2011" xr:uid="{00000000-0005-0000-0000-0000D8070000}"/>
    <cellStyle name="1_Lam nghiep, thuy san 2010_12 (2)" xfId="2012" xr:uid="{00000000-0005-0000-0000-0000D9070000}"/>
    <cellStyle name="1_Lam nghiep, thuy san 2010_12 (2)_04 Doanh nghiep va CSKDCT 2012" xfId="2013" xr:uid="{00000000-0005-0000-0000-0000DA070000}"/>
    <cellStyle name="1_Lam nghiep, thuy san 2010_12 (2)_Xl0000167" xfId="2014" xr:uid="{00000000-0005-0000-0000-0000DB070000}"/>
    <cellStyle name="1_Lam nghiep, thuy san 2010_12 Giao duc, Y Te va Muc songnam2011" xfId="2015" xr:uid="{00000000-0005-0000-0000-0000DC070000}"/>
    <cellStyle name="1_Lam nghiep, thuy san 2010_13 Van tai 2012" xfId="2016" xr:uid="{00000000-0005-0000-0000-0000DD070000}"/>
    <cellStyle name="1_Lam nghiep, thuy san 2010_Bo sung 04 bieu Cong nghiep" xfId="2017" xr:uid="{00000000-0005-0000-0000-0000DE070000}"/>
    <cellStyle name="1_Lam nghiep, thuy san 2010_Bo sung 04 bieu Cong nghiep_01 Don vi HC" xfId="2018" xr:uid="{00000000-0005-0000-0000-0000DF070000}"/>
    <cellStyle name="1_Lam nghiep, thuy san 2010_Bo sung 04 bieu Cong nghiep_09 Thuong mai va Du lich" xfId="2019" xr:uid="{00000000-0005-0000-0000-0000E0070000}"/>
    <cellStyle name="1_Lam nghiep, thuy san 2010_CucThongke-phucdap-Tuan-Anh" xfId="2020" xr:uid="{00000000-0005-0000-0000-0000E1070000}"/>
    <cellStyle name="1_Lam nghiep, thuy san 2010_Giaoduc2013(ok)" xfId="2021" xr:uid="{00000000-0005-0000-0000-0000E2070000}"/>
    <cellStyle name="1_Lam nghiep, thuy san 2010_GTSXNN" xfId="2022" xr:uid="{00000000-0005-0000-0000-0000E3070000}"/>
    <cellStyle name="1_Lam nghiep, thuy san 2010_GTSXNN_Nongnghiep NGDD 2012_cap nhat den 24-5-2013(1)" xfId="2023" xr:uid="{00000000-0005-0000-0000-0000E4070000}"/>
    <cellStyle name="1_Lam nghiep, thuy san 2010_Maket NGTT2012 LN,TS (7-1-2013)" xfId="2024" xr:uid="{00000000-0005-0000-0000-0000E5070000}"/>
    <cellStyle name="1_Lam nghiep, thuy san 2010_Maket NGTT2012 LN,TS (7-1-2013)_Nongnghiep" xfId="2025" xr:uid="{00000000-0005-0000-0000-0000E6070000}"/>
    <cellStyle name="1_Lam nghiep, thuy san 2010_Ngiam_lamnghiep_2011_v2(1)(1)" xfId="2026" xr:uid="{00000000-0005-0000-0000-0000E7070000}"/>
    <cellStyle name="1_Lam nghiep, thuy san 2010_Ngiam_lamnghiep_2011_v2(1)(1)_Nongnghiep" xfId="2027" xr:uid="{00000000-0005-0000-0000-0000E8070000}"/>
    <cellStyle name="1_Lam nghiep, thuy san 2010_NGTT LN,TS 2012 (Chuan)" xfId="2028" xr:uid="{00000000-0005-0000-0000-0000E9070000}"/>
    <cellStyle name="1_Lam nghiep, thuy san 2010_Nien giam day du  Nong nghiep 2010" xfId="2029" xr:uid="{00000000-0005-0000-0000-0000EA070000}"/>
    <cellStyle name="1_Lam nghiep, thuy san 2010_nien giam tom tat 2010 (thuy)" xfId="2030" xr:uid="{00000000-0005-0000-0000-0000EB070000}"/>
    <cellStyle name="1_Lam nghiep, thuy san 2010_nien giam tom tat 2010 (thuy)_01 Don vi HC" xfId="2031" xr:uid="{00000000-0005-0000-0000-0000EC070000}"/>
    <cellStyle name="1_Lam nghiep, thuy san 2010_nien giam tom tat 2010 (thuy)_09 Thuong mai va Du lich" xfId="2032" xr:uid="{00000000-0005-0000-0000-0000ED070000}"/>
    <cellStyle name="1_Lam nghiep, thuy san 2010_Nien giam TT Vu Nong nghiep 2012(solieu)-gui Vu TH 29-3-2013" xfId="2033" xr:uid="{00000000-0005-0000-0000-0000EE070000}"/>
    <cellStyle name="1_Lam nghiep, thuy san 2010_Nongnghiep" xfId="2034" xr:uid="{00000000-0005-0000-0000-0000EF070000}"/>
    <cellStyle name="1_Lam nghiep, thuy san 2010_Nongnghiep_Nongnghiep NGDD 2012_cap nhat den 24-5-2013(1)" xfId="2035" xr:uid="{00000000-0005-0000-0000-0000F0070000}"/>
    <cellStyle name="1_Lam nghiep, thuy san 2010_Xl0000147" xfId="2036" xr:uid="{00000000-0005-0000-0000-0000F1070000}"/>
    <cellStyle name="1_Lam nghiep, thuy san 2010_Xl0000167" xfId="2037" xr:uid="{00000000-0005-0000-0000-0000F2070000}"/>
    <cellStyle name="1_Lam nghiep, thuy san 2010_XNK" xfId="2038" xr:uid="{00000000-0005-0000-0000-0000F3070000}"/>
    <cellStyle name="1_Lam nghiep, thuy san 2010_XNK-Market" xfId="2039" xr:uid="{00000000-0005-0000-0000-0000F4070000}"/>
    <cellStyle name="1_LAO-KI 2010-updated" xfId="2040" xr:uid="{00000000-0005-0000-0000-0000F5070000}"/>
    <cellStyle name="1_Maket NGTT Cong nghiep 2011" xfId="2041" xr:uid="{00000000-0005-0000-0000-0000F6070000}"/>
    <cellStyle name="1_Maket NGTT Cong nghiep 2011_08 Cong nghiep 2010" xfId="2042" xr:uid="{00000000-0005-0000-0000-0000F7070000}"/>
    <cellStyle name="1_Maket NGTT Cong nghiep 2011_08 Thuong mai va Du lich (Ok)" xfId="2043" xr:uid="{00000000-0005-0000-0000-0000F8070000}"/>
    <cellStyle name="1_Maket NGTT Cong nghiep 2011_09 Chi so gia 2011- VuTKG-1 (Ok)" xfId="2044" xr:uid="{00000000-0005-0000-0000-0000F9070000}"/>
    <cellStyle name="1_Maket NGTT Cong nghiep 2011_09 Du lich" xfId="2045" xr:uid="{00000000-0005-0000-0000-0000FA070000}"/>
    <cellStyle name="1_Maket NGTT Cong nghiep 2011_10 Van tai va BCVT (da sua ok)" xfId="2046" xr:uid="{00000000-0005-0000-0000-0000FB070000}"/>
    <cellStyle name="1_Maket NGTT Cong nghiep 2011_12 Giao duc, Y Te va Muc songnam2011" xfId="2047" xr:uid="{00000000-0005-0000-0000-0000FC070000}"/>
    <cellStyle name="1_Maket NGTT Cong nghiep 2011_nien giam tom tat du lich va XNK" xfId="2048" xr:uid="{00000000-0005-0000-0000-0000FD070000}"/>
    <cellStyle name="1_Maket NGTT Cong nghiep 2011_Nongnghiep" xfId="2049" xr:uid="{00000000-0005-0000-0000-0000FE070000}"/>
    <cellStyle name="1_Maket NGTT Cong nghiep 2011_XNK" xfId="2050" xr:uid="{00000000-0005-0000-0000-0000FF070000}"/>
    <cellStyle name="1_Maket NGTT Doanh Nghiep 2011" xfId="2051" xr:uid="{00000000-0005-0000-0000-000000080000}"/>
    <cellStyle name="1_Maket NGTT Doanh Nghiep 2011_08 Cong nghiep 2010" xfId="2052" xr:uid="{00000000-0005-0000-0000-000001080000}"/>
    <cellStyle name="1_Maket NGTT Doanh Nghiep 2011_08 Thuong mai va Du lich (Ok)" xfId="2053" xr:uid="{00000000-0005-0000-0000-000002080000}"/>
    <cellStyle name="1_Maket NGTT Doanh Nghiep 2011_09 Chi so gia 2011- VuTKG-1 (Ok)" xfId="2054" xr:uid="{00000000-0005-0000-0000-000003080000}"/>
    <cellStyle name="1_Maket NGTT Doanh Nghiep 2011_09 Du lich" xfId="2055" xr:uid="{00000000-0005-0000-0000-000004080000}"/>
    <cellStyle name="1_Maket NGTT Doanh Nghiep 2011_10 Van tai va BCVT (da sua ok)" xfId="2056" xr:uid="{00000000-0005-0000-0000-000005080000}"/>
    <cellStyle name="1_Maket NGTT Doanh Nghiep 2011_12 Giao duc, Y Te va Muc songnam2011" xfId="2057" xr:uid="{00000000-0005-0000-0000-000006080000}"/>
    <cellStyle name="1_Maket NGTT Doanh Nghiep 2011_nien giam tom tat du lich va XNK" xfId="2058" xr:uid="{00000000-0005-0000-0000-000007080000}"/>
    <cellStyle name="1_Maket NGTT Doanh Nghiep 2011_Nongnghiep" xfId="2059" xr:uid="{00000000-0005-0000-0000-000008080000}"/>
    <cellStyle name="1_Maket NGTT Doanh Nghiep 2011_XNK" xfId="2060" xr:uid="{00000000-0005-0000-0000-000009080000}"/>
    <cellStyle name="1_Maket NGTT Thu chi NS 2011" xfId="2061" xr:uid="{00000000-0005-0000-0000-00000A080000}"/>
    <cellStyle name="1_Maket NGTT Thu chi NS 2011_08 Cong nghiep 2010" xfId="2062" xr:uid="{00000000-0005-0000-0000-00000B080000}"/>
    <cellStyle name="1_Maket NGTT Thu chi NS 2011_08 Thuong mai va Du lich (Ok)" xfId="2063" xr:uid="{00000000-0005-0000-0000-00000C080000}"/>
    <cellStyle name="1_Maket NGTT Thu chi NS 2011_09 Chi so gia 2011- VuTKG-1 (Ok)" xfId="2064" xr:uid="{00000000-0005-0000-0000-00000D080000}"/>
    <cellStyle name="1_Maket NGTT Thu chi NS 2011_09 Du lich" xfId="2065" xr:uid="{00000000-0005-0000-0000-00000E080000}"/>
    <cellStyle name="1_Maket NGTT Thu chi NS 2011_10 Van tai va BCVT (da sua ok)" xfId="2066" xr:uid="{00000000-0005-0000-0000-00000F080000}"/>
    <cellStyle name="1_Maket NGTT Thu chi NS 2011_12 Giao duc, Y Te va Muc songnam2011" xfId="2067" xr:uid="{00000000-0005-0000-0000-000010080000}"/>
    <cellStyle name="1_Maket NGTT Thu chi NS 2011_nien giam tom tat du lich va XNK" xfId="2068" xr:uid="{00000000-0005-0000-0000-000011080000}"/>
    <cellStyle name="1_Maket NGTT Thu chi NS 2011_Nongnghiep" xfId="2069" xr:uid="{00000000-0005-0000-0000-000012080000}"/>
    <cellStyle name="1_Maket NGTT Thu chi NS 2011_XNK" xfId="2070" xr:uid="{00000000-0005-0000-0000-000013080000}"/>
    <cellStyle name="1_Maket NGTT2012 LN,TS (7-1-2013)" xfId="2071" xr:uid="{00000000-0005-0000-0000-000014080000}"/>
    <cellStyle name="1_Maket NGTT2012 LN,TS (7-1-2013)_Nongnghiep" xfId="2072" xr:uid="{00000000-0005-0000-0000-000015080000}"/>
    <cellStyle name="1_Ngiam_lamnghiep_2011_v2(1)(1)" xfId="2073" xr:uid="{00000000-0005-0000-0000-000016080000}"/>
    <cellStyle name="1_Ngiam_lamnghiep_2011_v2(1)(1)_Nongnghiep" xfId="2074" xr:uid="{00000000-0005-0000-0000-000017080000}"/>
    <cellStyle name="1_NGTT Ca the 2011 Diep" xfId="2075" xr:uid="{00000000-0005-0000-0000-000018080000}"/>
    <cellStyle name="1_NGTT Ca the 2011 Diep_08 Cong nghiep 2010" xfId="2076" xr:uid="{00000000-0005-0000-0000-000019080000}"/>
    <cellStyle name="1_NGTT Ca the 2011 Diep_08 Thuong mai va Du lich (Ok)" xfId="2077" xr:uid="{00000000-0005-0000-0000-00001A080000}"/>
    <cellStyle name="1_NGTT Ca the 2011 Diep_09 Chi so gia 2011- VuTKG-1 (Ok)" xfId="2078" xr:uid="{00000000-0005-0000-0000-00001B080000}"/>
    <cellStyle name="1_NGTT Ca the 2011 Diep_09 Du lich" xfId="2079" xr:uid="{00000000-0005-0000-0000-00001C080000}"/>
    <cellStyle name="1_NGTT Ca the 2011 Diep_10 Van tai va BCVT (da sua ok)" xfId="2080" xr:uid="{00000000-0005-0000-0000-00001D080000}"/>
    <cellStyle name="1_NGTT Ca the 2011 Diep_12 Giao duc, Y Te va Muc songnam2011" xfId="2081" xr:uid="{00000000-0005-0000-0000-00001E080000}"/>
    <cellStyle name="1_NGTT Ca the 2011 Diep_nien giam tom tat du lich va XNK" xfId="2082" xr:uid="{00000000-0005-0000-0000-00001F080000}"/>
    <cellStyle name="1_NGTT Ca the 2011 Diep_Nongnghiep" xfId="2083" xr:uid="{00000000-0005-0000-0000-000020080000}"/>
    <cellStyle name="1_NGTT Ca the 2011 Diep_XNK" xfId="2084" xr:uid="{00000000-0005-0000-0000-000021080000}"/>
    <cellStyle name="1_NGTT LN,TS 2012 (Chuan)" xfId="2085" xr:uid="{00000000-0005-0000-0000-000022080000}"/>
    <cellStyle name="1_Nien giam day du  Nong nghiep 2010" xfId="2086" xr:uid="{00000000-0005-0000-0000-000023080000}"/>
    <cellStyle name="1_Nien giam TT Vu Nong nghiep 2012(solieu)-gui Vu TH 29-3-2013" xfId="2087" xr:uid="{00000000-0005-0000-0000-000024080000}"/>
    <cellStyle name="1_Nongnghiep" xfId="2088" xr:uid="{00000000-0005-0000-0000-000025080000}"/>
    <cellStyle name="1_Nongnghiep_Bo sung 04 bieu Cong nghiep" xfId="2089" xr:uid="{00000000-0005-0000-0000-000026080000}"/>
    <cellStyle name="1_Nongnghiep_Mau" xfId="2090" xr:uid="{00000000-0005-0000-0000-000027080000}"/>
    <cellStyle name="1_Nongnghiep_NGDD 2013 Thu chi NSNN " xfId="2091" xr:uid="{00000000-0005-0000-0000-000028080000}"/>
    <cellStyle name="1_Nongnghiep_Nongnghiep NGDD 2012_cap nhat den 24-5-2013(1)" xfId="2092" xr:uid="{00000000-0005-0000-0000-000029080000}"/>
    <cellStyle name="1_Phan i (in)" xfId="2093" xr:uid="{00000000-0005-0000-0000-00002A080000}"/>
    <cellStyle name="1_So lieu quoc te TH" xfId="2094" xr:uid="{00000000-0005-0000-0000-00002B080000}"/>
    <cellStyle name="1_So lieu quoc te TH_08 Cong nghiep 2010" xfId="2095" xr:uid="{00000000-0005-0000-0000-00002C080000}"/>
    <cellStyle name="1_So lieu quoc te TH_08 Thuong mai va Du lich (Ok)" xfId="2096" xr:uid="{00000000-0005-0000-0000-00002D080000}"/>
    <cellStyle name="1_So lieu quoc te TH_09 Chi so gia 2011- VuTKG-1 (Ok)" xfId="2097" xr:uid="{00000000-0005-0000-0000-00002E080000}"/>
    <cellStyle name="1_So lieu quoc te TH_09 Du lich" xfId="2098" xr:uid="{00000000-0005-0000-0000-00002F080000}"/>
    <cellStyle name="1_So lieu quoc te TH_10 Van tai va BCVT (da sua ok)" xfId="2099" xr:uid="{00000000-0005-0000-0000-000030080000}"/>
    <cellStyle name="1_So lieu quoc te TH_12 Giao duc, Y Te va Muc songnam2011" xfId="2100" xr:uid="{00000000-0005-0000-0000-000031080000}"/>
    <cellStyle name="1_So lieu quoc te TH_nien giam tom tat du lich va XNK" xfId="2101" xr:uid="{00000000-0005-0000-0000-000032080000}"/>
    <cellStyle name="1_So lieu quoc te TH_Nongnghiep" xfId="2102" xr:uid="{00000000-0005-0000-0000-000033080000}"/>
    <cellStyle name="1_So lieu quoc te TH_XNK" xfId="2103" xr:uid="{00000000-0005-0000-0000-000034080000}"/>
    <cellStyle name="1_So lieu quoc te(GDP)" xfId="2104" xr:uid="{00000000-0005-0000-0000-000035080000}"/>
    <cellStyle name="1_So lieu quoc te(GDP)_02  Dan so lao dong(OK)" xfId="2105" xr:uid="{00000000-0005-0000-0000-000036080000}"/>
    <cellStyle name="1_So lieu quoc te(GDP)_03 TKQG va Thu chi NSNN 2012" xfId="2106" xr:uid="{00000000-0005-0000-0000-000037080000}"/>
    <cellStyle name="1_So lieu quoc te(GDP)_04 Doanh nghiep va CSKDCT 2012" xfId="2107" xr:uid="{00000000-0005-0000-0000-000038080000}"/>
    <cellStyle name="1_So lieu quoc te(GDP)_05 Doanh nghiep va Ca the_2011 (Ok)" xfId="2108" xr:uid="{00000000-0005-0000-0000-000039080000}"/>
    <cellStyle name="1_So lieu quoc te(GDP)_07 NGTT CN 2012" xfId="2109" xr:uid="{00000000-0005-0000-0000-00003A080000}"/>
    <cellStyle name="1_So lieu quoc te(GDP)_08 Thuong mai Tong muc - Diep" xfId="2110" xr:uid="{00000000-0005-0000-0000-00003B080000}"/>
    <cellStyle name="1_So lieu quoc te(GDP)_08 Thuong mai va Du lich (Ok)" xfId="2111" xr:uid="{00000000-0005-0000-0000-00003C080000}"/>
    <cellStyle name="1_So lieu quoc te(GDP)_09 Chi so gia 2011- VuTKG-1 (Ok)" xfId="2112" xr:uid="{00000000-0005-0000-0000-00003D080000}"/>
    <cellStyle name="1_So lieu quoc te(GDP)_09 Du lich" xfId="2113" xr:uid="{00000000-0005-0000-0000-00003E080000}"/>
    <cellStyle name="1_So lieu quoc te(GDP)_10 Van tai va BCVT (da sua ok)" xfId="2114" xr:uid="{00000000-0005-0000-0000-00003F080000}"/>
    <cellStyle name="1_So lieu quoc te(GDP)_11 (3)" xfId="2115" xr:uid="{00000000-0005-0000-0000-000040080000}"/>
    <cellStyle name="1_So lieu quoc te(GDP)_11 (3)_04 Doanh nghiep va CSKDCT 2012" xfId="2116" xr:uid="{00000000-0005-0000-0000-000041080000}"/>
    <cellStyle name="1_So lieu quoc te(GDP)_11 (3)_Xl0000167" xfId="2117" xr:uid="{00000000-0005-0000-0000-000042080000}"/>
    <cellStyle name="1_So lieu quoc te(GDP)_12 (2)" xfId="2118" xr:uid="{00000000-0005-0000-0000-000043080000}"/>
    <cellStyle name="1_So lieu quoc te(GDP)_12 (2)_04 Doanh nghiep va CSKDCT 2012" xfId="2119" xr:uid="{00000000-0005-0000-0000-000044080000}"/>
    <cellStyle name="1_So lieu quoc te(GDP)_12 (2)_Xl0000167" xfId="2120" xr:uid="{00000000-0005-0000-0000-000045080000}"/>
    <cellStyle name="1_So lieu quoc te(GDP)_12 Giao duc, Y Te va Muc songnam2011" xfId="2121" xr:uid="{00000000-0005-0000-0000-000046080000}"/>
    <cellStyle name="1_So lieu quoc te(GDP)_12 So lieu quoc te (Ok)" xfId="2122" xr:uid="{00000000-0005-0000-0000-000047080000}"/>
    <cellStyle name="1_So lieu quoc te(GDP)_13 Van tai 2012" xfId="2123" xr:uid="{00000000-0005-0000-0000-000048080000}"/>
    <cellStyle name="1_So lieu quoc te(GDP)_Giaoduc2013(ok)" xfId="2124" xr:uid="{00000000-0005-0000-0000-000049080000}"/>
    <cellStyle name="1_So lieu quoc te(GDP)_Maket NGTT2012 LN,TS (7-1-2013)" xfId="2125" xr:uid="{00000000-0005-0000-0000-00004A080000}"/>
    <cellStyle name="1_So lieu quoc te(GDP)_Maket NGTT2012 LN,TS (7-1-2013)_Nongnghiep" xfId="2126" xr:uid="{00000000-0005-0000-0000-00004B080000}"/>
    <cellStyle name="1_So lieu quoc te(GDP)_Ngiam_lamnghiep_2011_v2(1)(1)" xfId="2127" xr:uid="{00000000-0005-0000-0000-00004C080000}"/>
    <cellStyle name="1_So lieu quoc te(GDP)_Ngiam_lamnghiep_2011_v2(1)(1)_Nongnghiep" xfId="2128" xr:uid="{00000000-0005-0000-0000-00004D080000}"/>
    <cellStyle name="1_So lieu quoc te(GDP)_NGTT LN,TS 2012 (Chuan)" xfId="2129" xr:uid="{00000000-0005-0000-0000-00004E080000}"/>
    <cellStyle name="1_So lieu quoc te(GDP)_Nien giam TT Vu Nong nghiep 2012(solieu)-gui Vu TH 29-3-2013" xfId="2130" xr:uid="{00000000-0005-0000-0000-00004F080000}"/>
    <cellStyle name="1_So lieu quoc te(GDP)_Nongnghiep" xfId="2131" xr:uid="{00000000-0005-0000-0000-000050080000}"/>
    <cellStyle name="1_So lieu quoc te(GDP)_Nongnghiep NGDD 2012_cap nhat den 24-5-2013(1)" xfId="2132" xr:uid="{00000000-0005-0000-0000-000051080000}"/>
    <cellStyle name="1_So lieu quoc te(GDP)_Nongnghiep_Nongnghiep NGDD 2012_cap nhat den 24-5-2013(1)" xfId="2133" xr:uid="{00000000-0005-0000-0000-000052080000}"/>
    <cellStyle name="1_So lieu quoc te(GDP)_Xl0000147" xfId="2134" xr:uid="{00000000-0005-0000-0000-000053080000}"/>
    <cellStyle name="1_So lieu quoc te(GDP)_Xl0000167" xfId="2135" xr:uid="{00000000-0005-0000-0000-000054080000}"/>
    <cellStyle name="1_So lieu quoc te(GDP)_XNK" xfId="2136" xr:uid="{00000000-0005-0000-0000-000055080000}"/>
    <cellStyle name="1_Thuong mai va Du lich" xfId="2137" xr:uid="{00000000-0005-0000-0000-000056080000}"/>
    <cellStyle name="1_Thuong mai va Du lich_01 Don vi HC" xfId="2138" xr:uid="{00000000-0005-0000-0000-000057080000}"/>
    <cellStyle name="1_Thuong mai va Du lich_NGDD 2013 Thu chi NSNN " xfId="2139" xr:uid="{00000000-0005-0000-0000-000058080000}"/>
    <cellStyle name="1_Tong hop 1" xfId="2140" xr:uid="{00000000-0005-0000-0000-000059080000}"/>
    <cellStyle name="1_Tong hop NGTT" xfId="2141" xr:uid="{00000000-0005-0000-0000-00005A080000}"/>
    <cellStyle name="1_Xl0000167" xfId="2142" xr:uid="{00000000-0005-0000-0000-00005B080000}"/>
    <cellStyle name="1_XNK" xfId="2143" xr:uid="{00000000-0005-0000-0000-00005C080000}"/>
    <cellStyle name="1_XNK (10-6)" xfId="2144" xr:uid="{00000000-0005-0000-0000-00005D080000}"/>
    <cellStyle name="1_XNK_08 Thuong mai Tong muc - Diep" xfId="2145" xr:uid="{00000000-0005-0000-0000-00005E080000}"/>
    <cellStyle name="1_XNK_Bo sung 04 bieu Cong nghiep" xfId="2146" xr:uid="{00000000-0005-0000-0000-00005F080000}"/>
    <cellStyle name="1_XNK-2012" xfId="2147" xr:uid="{00000000-0005-0000-0000-000060080000}"/>
    <cellStyle name="1_XNK-Market" xfId="2148" xr:uid="{00000000-0005-0000-0000-000061080000}"/>
    <cellStyle name="¹éºÐÀ²_      " xfId="2149" xr:uid="{00000000-0005-0000-0000-000062080000}"/>
    <cellStyle name="2" xfId="2150" xr:uid="{00000000-0005-0000-0000-000063080000}"/>
    <cellStyle name="20% - Accent1 2" xfId="2151" xr:uid="{00000000-0005-0000-0000-000064080000}"/>
    <cellStyle name="20% - Accent2 2" xfId="2152" xr:uid="{00000000-0005-0000-0000-000065080000}"/>
    <cellStyle name="20% - Accent3 2" xfId="2153" xr:uid="{00000000-0005-0000-0000-000066080000}"/>
    <cellStyle name="20% - Accent4 2" xfId="2154" xr:uid="{00000000-0005-0000-0000-000067080000}"/>
    <cellStyle name="20% - Accent5 2" xfId="2155" xr:uid="{00000000-0005-0000-0000-000068080000}"/>
    <cellStyle name="20% - Accent6 2" xfId="2156" xr:uid="{00000000-0005-0000-0000-000069080000}"/>
    <cellStyle name="3" xfId="2157" xr:uid="{00000000-0005-0000-0000-00006A080000}"/>
    <cellStyle name="4" xfId="2158" xr:uid="{00000000-0005-0000-0000-00006B080000}"/>
    <cellStyle name="40% - Accent1 2" xfId="2159" xr:uid="{00000000-0005-0000-0000-00006C080000}"/>
    <cellStyle name="40% - Accent2 2" xfId="2160" xr:uid="{00000000-0005-0000-0000-00006D080000}"/>
    <cellStyle name="40% - Accent3 2" xfId="2161" xr:uid="{00000000-0005-0000-0000-00006E080000}"/>
    <cellStyle name="40% - Accent4 2" xfId="2162" xr:uid="{00000000-0005-0000-0000-00006F080000}"/>
    <cellStyle name="40% - Accent5 2" xfId="2163" xr:uid="{00000000-0005-0000-0000-000070080000}"/>
    <cellStyle name="40% - Accent6 2" xfId="2164" xr:uid="{00000000-0005-0000-0000-000071080000}"/>
    <cellStyle name="60% - Accent1 2" xfId="2165" xr:uid="{00000000-0005-0000-0000-000072080000}"/>
    <cellStyle name="60% - Accent2 2" xfId="2166" xr:uid="{00000000-0005-0000-0000-000073080000}"/>
    <cellStyle name="60% - Accent3 2" xfId="2167" xr:uid="{00000000-0005-0000-0000-000074080000}"/>
    <cellStyle name="60% - Accent4 2" xfId="2168" xr:uid="{00000000-0005-0000-0000-000075080000}"/>
    <cellStyle name="60% - Accent5 2" xfId="2169" xr:uid="{00000000-0005-0000-0000-000076080000}"/>
    <cellStyle name="60% - Accent6 2" xfId="2170" xr:uid="{00000000-0005-0000-0000-000077080000}"/>
    <cellStyle name="Accent1 2" xfId="2171" xr:uid="{00000000-0005-0000-0000-000078080000}"/>
    <cellStyle name="Accent2 2" xfId="2172" xr:uid="{00000000-0005-0000-0000-000079080000}"/>
    <cellStyle name="Accent3 2" xfId="2173" xr:uid="{00000000-0005-0000-0000-00007A080000}"/>
    <cellStyle name="Accent4 2" xfId="2174" xr:uid="{00000000-0005-0000-0000-00007B080000}"/>
    <cellStyle name="Accent5 2" xfId="2175" xr:uid="{00000000-0005-0000-0000-00007C080000}"/>
    <cellStyle name="Accent6 2" xfId="2176" xr:uid="{00000000-0005-0000-0000-00007D080000}"/>
    <cellStyle name="ÅëÈ­ [0]_      " xfId="2177" xr:uid="{00000000-0005-0000-0000-00007E080000}"/>
    <cellStyle name="AeE­ [0]_INQUIRY ¿μ¾÷AßAø " xfId="2178" xr:uid="{00000000-0005-0000-0000-00007F080000}"/>
    <cellStyle name="ÅëÈ­ [0]_S" xfId="2179" xr:uid="{00000000-0005-0000-0000-000080080000}"/>
    <cellStyle name="ÅëÈ­_      " xfId="2180" xr:uid="{00000000-0005-0000-0000-000081080000}"/>
    <cellStyle name="AeE­_INQUIRY ¿?¾÷AßAø " xfId="2181" xr:uid="{00000000-0005-0000-0000-000082080000}"/>
    <cellStyle name="ÅëÈ­_L601CPT" xfId="2182" xr:uid="{00000000-0005-0000-0000-000083080000}"/>
    <cellStyle name="ÄÞ¸¶ [0]_      " xfId="2183" xr:uid="{00000000-0005-0000-0000-000084080000}"/>
    <cellStyle name="AÞ¸¶ [0]_INQUIRY ¿?¾÷AßAø " xfId="2184" xr:uid="{00000000-0005-0000-0000-000085080000}"/>
    <cellStyle name="ÄÞ¸¶ [0]_L601CPT" xfId="2185" xr:uid="{00000000-0005-0000-0000-000086080000}"/>
    <cellStyle name="ÄÞ¸¶_      " xfId="2186" xr:uid="{00000000-0005-0000-0000-000087080000}"/>
    <cellStyle name="AÞ¸¶_INQUIRY ¿?¾÷AßAø " xfId="2187" xr:uid="{00000000-0005-0000-0000-000088080000}"/>
    <cellStyle name="ÄÞ¸¶_L601CPT" xfId="2188" xr:uid="{00000000-0005-0000-0000-000089080000}"/>
    <cellStyle name="AutoFormat Options" xfId="2189" xr:uid="{00000000-0005-0000-0000-00008A080000}"/>
    <cellStyle name="Bad 2" xfId="2190" xr:uid="{00000000-0005-0000-0000-00008B080000}"/>
    <cellStyle name="C?AØ_¿?¾÷CoE² " xfId="2191" xr:uid="{00000000-0005-0000-0000-00008C080000}"/>
    <cellStyle name="Ç¥ÁØ_      " xfId="2192" xr:uid="{00000000-0005-0000-0000-00008D080000}"/>
    <cellStyle name="C￥AØ_¿μ¾÷CoE² " xfId="2193" xr:uid="{00000000-0005-0000-0000-00008E080000}"/>
    <cellStyle name="Ç¥ÁØ_S" xfId="2194" xr:uid="{00000000-0005-0000-0000-00008F080000}"/>
    <cellStyle name="C￥AØ_Sheet1_¿μ¾÷CoE² " xfId="2195" xr:uid="{00000000-0005-0000-0000-000090080000}"/>
    <cellStyle name="Calc Currency (0)" xfId="2196" xr:uid="{00000000-0005-0000-0000-000091080000}"/>
    <cellStyle name="Calc Currency (0) 2" xfId="2197" xr:uid="{00000000-0005-0000-0000-000092080000}"/>
    <cellStyle name="Calc Currency (0) 3" xfId="2198" xr:uid="{00000000-0005-0000-0000-000093080000}"/>
    <cellStyle name="Calculation 2" xfId="2199" xr:uid="{00000000-0005-0000-0000-000094080000}"/>
    <cellStyle name="category" xfId="2200" xr:uid="{00000000-0005-0000-0000-000095080000}"/>
    <cellStyle name="Cerrency_Sheet2_XANGDAU" xfId="2201" xr:uid="{00000000-0005-0000-0000-000096080000}"/>
    <cellStyle name="Check Cell 2" xfId="2202" xr:uid="{00000000-0005-0000-0000-000097080000}"/>
    <cellStyle name="Comma" xfId="2692" builtinId="3"/>
    <cellStyle name="Comma [0] 2" xfId="2203" xr:uid="{00000000-0005-0000-0000-000099080000}"/>
    <cellStyle name="Comma 10" xfId="2204" xr:uid="{00000000-0005-0000-0000-00009A080000}"/>
    <cellStyle name="Comma 10 2" xfId="2205" xr:uid="{00000000-0005-0000-0000-00009B080000}"/>
    <cellStyle name="Comma 10 2 2" xfId="2206" xr:uid="{00000000-0005-0000-0000-00009C080000}"/>
    <cellStyle name="Comma 10 3" xfId="2207" xr:uid="{00000000-0005-0000-0000-00009D080000}"/>
    <cellStyle name="Comma 10_Mau" xfId="2208" xr:uid="{00000000-0005-0000-0000-00009E080000}"/>
    <cellStyle name="Comma 11" xfId="2209" xr:uid="{00000000-0005-0000-0000-00009F080000}"/>
    <cellStyle name="Comma 11 2" xfId="2210" xr:uid="{00000000-0005-0000-0000-0000A0080000}"/>
    <cellStyle name="Comma 11 3" xfId="2693" xr:uid="{00000000-0005-0000-0000-0000A1080000}"/>
    <cellStyle name="Comma 12" xfId="2211" xr:uid="{00000000-0005-0000-0000-0000A2080000}"/>
    <cellStyle name="Comma 13" xfId="2212" xr:uid="{00000000-0005-0000-0000-0000A3080000}"/>
    <cellStyle name="Comma 14" xfId="2213" xr:uid="{00000000-0005-0000-0000-0000A4080000}"/>
    <cellStyle name="Comma 15" xfId="2214" xr:uid="{00000000-0005-0000-0000-0000A5080000}"/>
    <cellStyle name="Comma 16" xfId="2215" xr:uid="{00000000-0005-0000-0000-0000A6080000}"/>
    <cellStyle name="Comma 17" xfId="2216" xr:uid="{00000000-0005-0000-0000-0000A7080000}"/>
    <cellStyle name="Comma 2" xfId="2217" xr:uid="{00000000-0005-0000-0000-0000A8080000}"/>
    <cellStyle name="Comma 2 2" xfId="2218" xr:uid="{00000000-0005-0000-0000-0000A9080000}"/>
    <cellStyle name="Comma 2 2 2" xfId="2219" xr:uid="{00000000-0005-0000-0000-0000AA080000}"/>
    <cellStyle name="Comma 2 2 3" xfId="2220" xr:uid="{00000000-0005-0000-0000-0000AB080000}"/>
    <cellStyle name="Comma 2 2 4" xfId="2221" xr:uid="{00000000-0005-0000-0000-0000AC080000}"/>
    <cellStyle name="Comma 2 2 5" xfId="2222" xr:uid="{00000000-0005-0000-0000-0000AD080000}"/>
    <cellStyle name="Comma 2 2 6" xfId="2694" xr:uid="{00000000-0005-0000-0000-0000AE080000}"/>
    <cellStyle name="Comma 2 3" xfId="2223" xr:uid="{00000000-0005-0000-0000-0000AF080000}"/>
    <cellStyle name="Comma 2 4" xfId="2224" xr:uid="{00000000-0005-0000-0000-0000B0080000}"/>
    <cellStyle name="Comma 2 5" xfId="2225" xr:uid="{00000000-0005-0000-0000-0000B1080000}"/>
    <cellStyle name="Comma 2 6" xfId="2226" xr:uid="{00000000-0005-0000-0000-0000B2080000}"/>
    <cellStyle name="Comma 2_CS TT TK" xfId="2227" xr:uid="{00000000-0005-0000-0000-0000B3080000}"/>
    <cellStyle name="Comma 3" xfId="2228" xr:uid="{00000000-0005-0000-0000-0000B4080000}"/>
    <cellStyle name="Comma 3 2" xfId="2229" xr:uid="{00000000-0005-0000-0000-0000B5080000}"/>
    <cellStyle name="Comma 3 2 2" xfId="2230" xr:uid="{00000000-0005-0000-0000-0000B6080000}"/>
    <cellStyle name="Comma 3 2 3" xfId="2231" xr:uid="{00000000-0005-0000-0000-0000B7080000}"/>
    <cellStyle name="Comma 3 2 4" xfId="2232" xr:uid="{00000000-0005-0000-0000-0000B8080000}"/>
    <cellStyle name="Comma 3 2 5" xfId="2233" xr:uid="{00000000-0005-0000-0000-0000B9080000}"/>
    <cellStyle name="Comma 3 2 5 2" xfId="2234" xr:uid="{00000000-0005-0000-0000-0000BA080000}"/>
    <cellStyle name="Comma 3 2 5 3" xfId="2235" xr:uid="{00000000-0005-0000-0000-0000BB080000}"/>
    <cellStyle name="Comma 3 2 6" xfId="2236" xr:uid="{00000000-0005-0000-0000-0000BC080000}"/>
    <cellStyle name="Comma 3 2 7" xfId="2237" xr:uid="{00000000-0005-0000-0000-0000BD080000}"/>
    <cellStyle name="Comma 3 3" xfId="2238" xr:uid="{00000000-0005-0000-0000-0000BE080000}"/>
    <cellStyle name="Comma 3 3 2" xfId="2239" xr:uid="{00000000-0005-0000-0000-0000BF080000}"/>
    <cellStyle name="Comma 3 3 3" xfId="2240" xr:uid="{00000000-0005-0000-0000-0000C0080000}"/>
    <cellStyle name="Comma 3 4" xfId="2241" xr:uid="{00000000-0005-0000-0000-0000C1080000}"/>
    <cellStyle name="Comma 3 5" xfId="2242" xr:uid="{00000000-0005-0000-0000-0000C2080000}"/>
    <cellStyle name="Comma 3 6" xfId="2243" xr:uid="{00000000-0005-0000-0000-0000C3080000}"/>
    <cellStyle name="Comma 3 7" xfId="2716" xr:uid="{00000000-0005-0000-0000-0000C4080000}"/>
    <cellStyle name="Comma 3_CS TT TK" xfId="2244" xr:uid="{00000000-0005-0000-0000-0000C5080000}"/>
    <cellStyle name="Comma 4" xfId="2245" xr:uid="{00000000-0005-0000-0000-0000C6080000}"/>
    <cellStyle name="Comma 4 2" xfId="2246" xr:uid="{00000000-0005-0000-0000-0000C7080000}"/>
    <cellStyle name="Comma 4 3" xfId="2247" xr:uid="{00000000-0005-0000-0000-0000C8080000}"/>
    <cellStyle name="Comma 4 4" xfId="2248" xr:uid="{00000000-0005-0000-0000-0000C9080000}"/>
    <cellStyle name="Comma 4 5" xfId="2249" xr:uid="{00000000-0005-0000-0000-0000CA080000}"/>
    <cellStyle name="Comma 4_Xl0000115" xfId="2250" xr:uid="{00000000-0005-0000-0000-0000CB080000}"/>
    <cellStyle name="Comma 5" xfId="2251" xr:uid="{00000000-0005-0000-0000-0000CC080000}"/>
    <cellStyle name="Comma 5 2" xfId="2252" xr:uid="{00000000-0005-0000-0000-0000CD080000}"/>
    <cellStyle name="Comma 5 2 2" xfId="2253" xr:uid="{00000000-0005-0000-0000-0000CE080000}"/>
    <cellStyle name="Comma 5 3" xfId="2254" xr:uid="{00000000-0005-0000-0000-0000CF080000}"/>
    <cellStyle name="Comma 5_Xl0000108" xfId="2255" xr:uid="{00000000-0005-0000-0000-0000D0080000}"/>
    <cellStyle name="Comma 6" xfId="2256" xr:uid="{00000000-0005-0000-0000-0000D1080000}"/>
    <cellStyle name="Comma 6 2" xfId="2257" xr:uid="{00000000-0005-0000-0000-0000D2080000}"/>
    <cellStyle name="Comma 6 3" xfId="2258" xr:uid="{00000000-0005-0000-0000-0000D3080000}"/>
    <cellStyle name="Comma 6_Xl0000115" xfId="2259" xr:uid="{00000000-0005-0000-0000-0000D4080000}"/>
    <cellStyle name="Comma 7" xfId="2260" xr:uid="{00000000-0005-0000-0000-0000D5080000}"/>
    <cellStyle name="Comma 7 2" xfId="2261" xr:uid="{00000000-0005-0000-0000-0000D6080000}"/>
    <cellStyle name="Comma 7 3" xfId="2262" xr:uid="{00000000-0005-0000-0000-0000D7080000}"/>
    <cellStyle name="Comma 8" xfId="2263" xr:uid="{00000000-0005-0000-0000-0000D8080000}"/>
    <cellStyle name="Comma 8 2" xfId="2264" xr:uid="{00000000-0005-0000-0000-0000D9080000}"/>
    <cellStyle name="Comma 8 3" xfId="2265" xr:uid="{00000000-0005-0000-0000-0000DA080000}"/>
    <cellStyle name="Comma 9" xfId="2266" xr:uid="{00000000-0005-0000-0000-0000DB080000}"/>
    <cellStyle name="Comma 9 2" xfId="2267" xr:uid="{00000000-0005-0000-0000-0000DC080000}"/>
    <cellStyle name="Comma 9 3" xfId="2268" xr:uid="{00000000-0005-0000-0000-0000DD080000}"/>
    <cellStyle name="comma zerodec" xfId="2269" xr:uid="{00000000-0005-0000-0000-0000DE080000}"/>
    <cellStyle name="Comma0" xfId="2270" xr:uid="{00000000-0005-0000-0000-0000DF080000}"/>
    <cellStyle name="cong" xfId="2271" xr:uid="{00000000-0005-0000-0000-0000E0080000}"/>
    <cellStyle name="Currency 2" xfId="2272" xr:uid="{00000000-0005-0000-0000-0000E1080000}"/>
    <cellStyle name="Currency0" xfId="2273" xr:uid="{00000000-0005-0000-0000-0000E2080000}"/>
    <cellStyle name="Currency1" xfId="2274" xr:uid="{00000000-0005-0000-0000-0000E3080000}"/>
    <cellStyle name="Date" xfId="2275" xr:uid="{00000000-0005-0000-0000-0000E4080000}"/>
    <cellStyle name="DAUDE" xfId="2276" xr:uid="{00000000-0005-0000-0000-0000E5080000}"/>
    <cellStyle name="Dollar (zero dec)" xfId="2277" xr:uid="{00000000-0005-0000-0000-0000E6080000}"/>
    <cellStyle name="Euro" xfId="2278" xr:uid="{00000000-0005-0000-0000-0000E7080000}"/>
    <cellStyle name="Explanatory Text 2" xfId="2279" xr:uid="{00000000-0005-0000-0000-0000E8080000}"/>
    <cellStyle name="Fixed" xfId="2280" xr:uid="{00000000-0005-0000-0000-0000E9080000}"/>
    <cellStyle name="gia" xfId="2281" xr:uid="{00000000-0005-0000-0000-0000EA080000}"/>
    <cellStyle name="Good 2" xfId="2282" xr:uid="{00000000-0005-0000-0000-0000EB080000}"/>
    <cellStyle name="Grey" xfId="2283" xr:uid="{00000000-0005-0000-0000-0000EC080000}"/>
    <cellStyle name="HEADER" xfId="2284" xr:uid="{00000000-0005-0000-0000-0000ED080000}"/>
    <cellStyle name="Header1" xfId="2285" xr:uid="{00000000-0005-0000-0000-0000EE080000}"/>
    <cellStyle name="Header2" xfId="2286" xr:uid="{00000000-0005-0000-0000-0000EF080000}"/>
    <cellStyle name="Heading 1 2" xfId="2287" xr:uid="{00000000-0005-0000-0000-0000F0080000}"/>
    <cellStyle name="Heading 1 3" xfId="2288" xr:uid="{00000000-0005-0000-0000-0000F1080000}"/>
    <cellStyle name="Heading 1 4" xfId="2289" xr:uid="{00000000-0005-0000-0000-0000F2080000}"/>
    <cellStyle name="Heading 1 5" xfId="2290" xr:uid="{00000000-0005-0000-0000-0000F3080000}"/>
    <cellStyle name="Heading 1 6" xfId="2291" xr:uid="{00000000-0005-0000-0000-0000F4080000}"/>
    <cellStyle name="Heading 1 7" xfId="2292" xr:uid="{00000000-0005-0000-0000-0000F5080000}"/>
    <cellStyle name="Heading 1 8" xfId="2293" xr:uid="{00000000-0005-0000-0000-0000F6080000}"/>
    <cellStyle name="Heading 1 9" xfId="2294" xr:uid="{00000000-0005-0000-0000-0000F7080000}"/>
    <cellStyle name="Heading 2 2" xfId="2295" xr:uid="{00000000-0005-0000-0000-0000F8080000}"/>
    <cellStyle name="Heading 2 3" xfId="2296" xr:uid="{00000000-0005-0000-0000-0000F9080000}"/>
    <cellStyle name="Heading 2 4" xfId="2297" xr:uid="{00000000-0005-0000-0000-0000FA080000}"/>
    <cellStyle name="Heading 2 5" xfId="2298" xr:uid="{00000000-0005-0000-0000-0000FB080000}"/>
    <cellStyle name="Heading 2 6" xfId="2299" xr:uid="{00000000-0005-0000-0000-0000FC080000}"/>
    <cellStyle name="Heading 2 7" xfId="2300" xr:uid="{00000000-0005-0000-0000-0000FD080000}"/>
    <cellStyle name="Heading 2 8" xfId="2301" xr:uid="{00000000-0005-0000-0000-0000FE080000}"/>
    <cellStyle name="Heading 2 9" xfId="2302" xr:uid="{00000000-0005-0000-0000-0000FF080000}"/>
    <cellStyle name="Heading 3 2" xfId="2303" xr:uid="{00000000-0005-0000-0000-000000090000}"/>
    <cellStyle name="Heading 4 2" xfId="2304" xr:uid="{00000000-0005-0000-0000-000001090000}"/>
    <cellStyle name="HEADING1" xfId="2305" xr:uid="{00000000-0005-0000-0000-000002090000}"/>
    <cellStyle name="HEADING2" xfId="2306" xr:uid="{00000000-0005-0000-0000-000003090000}"/>
    <cellStyle name="Hyperlink" xfId="2714" builtinId="8"/>
    <cellStyle name="Hyperlink 2" xfId="2307" xr:uid="{00000000-0005-0000-0000-000005090000}"/>
    <cellStyle name="Input [yellow]" xfId="2308" xr:uid="{00000000-0005-0000-0000-000006090000}"/>
    <cellStyle name="Input 2" xfId="2309" xr:uid="{00000000-0005-0000-0000-000007090000}"/>
    <cellStyle name="Ledger 17 x 11 in" xfId="2310" xr:uid="{00000000-0005-0000-0000-000008090000}"/>
    <cellStyle name="Linked Cell 2" xfId="2311" xr:uid="{00000000-0005-0000-0000-000009090000}"/>
    <cellStyle name="Model" xfId="2312" xr:uid="{00000000-0005-0000-0000-00000A090000}"/>
    <cellStyle name="moi" xfId="2313" xr:uid="{00000000-0005-0000-0000-00000B090000}"/>
    <cellStyle name="moi 2" xfId="2314" xr:uid="{00000000-0005-0000-0000-00000C090000}"/>
    <cellStyle name="moi 3" xfId="2315" xr:uid="{00000000-0005-0000-0000-00000D090000}"/>
    <cellStyle name="Monétaire [0]_TARIFFS DB" xfId="2316" xr:uid="{00000000-0005-0000-0000-00000E090000}"/>
    <cellStyle name="Monétaire_TARIFFS DB" xfId="2317" xr:uid="{00000000-0005-0000-0000-00000F090000}"/>
    <cellStyle name="n" xfId="2318" xr:uid="{00000000-0005-0000-0000-000010090000}"/>
    <cellStyle name="Neutral 2" xfId="2319" xr:uid="{00000000-0005-0000-0000-000011090000}"/>
    <cellStyle name="New Times Roman" xfId="2320" xr:uid="{00000000-0005-0000-0000-000012090000}"/>
    <cellStyle name="No" xfId="2321" xr:uid="{00000000-0005-0000-0000-000013090000}"/>
    <cellStyle name="no dec" xfId="2322" xr:uid="{00000000-0005-0000-0000-000014090000}"/>
    <cellStyle name="No_01 Don vi HC" xfId="2323" xr:uid="{00000000-0005-0000-0000-000015090000}"/>
    <cellStyle name="Normal" xfId="0" builtinId="0"/>
    <cellStyle name="Normal - Style1" xfId="2324" xr:uid="{00000000-0005-0000-0000-000017090000}"/>
    <cellStyle name="Normal - Style1 2" xfId="2325" xr:uid="{00000000-0005-0000-0000-000018090000}"/>
    <cellStyle name="Normal - Style1 3" xfId="2326" xr:uid="{00000000-0005-0000-0000-000019090000}"/>
    <cellStyle name="Normal - Style1 3 2" xfId="2327" xr:uid="{00000000-0005-0000-0000-00001A090000}"/>
    <cellStyle name="Normal - Style1_01 Don vi HC" xfId="2" xr:uid="{00000000-0005-0000-0000-00001B090000}"/>
    <cellStyle name="Normal 10" xfId="2328" xr:uid="{00000000-0005-0000-0000-00001C090000}"/>
    <cellStyle name="Normal 10 2" xfId="2329" xr:uid="{00000000-0005-0000-0000-00001D090000}"/>
    <cellStyle name="Normal 10 2 2" xfId="2330" xr:uid="{00000000-0005-0000-0000-00001E090000}"/>
    <cellStyle name="Normal 10 2 2 2" xfId="2668" xr:uid="{00000000-0005-0000-0000-00001F090000}"/>
    <cellStyle name="Normal 10 2 2 2 19" xfId="2713" xr:uid="{00000000-0005-0000-0000-000020090000}"/>
    <cellStyle name="Normal 10 2 2 2 2" xfId="2695" xr:uid="{00000000-0005-0000-0000-000021090000}"/>
    <cellStyle name="Normal 10 3" xfId="2331" xr:uid="{00000000-0005-0000-0000-000022090000}"/>
    <cellStyle name="Normal 10 4" xfId="2332" xr:uid="{00000000-0005-0000-0000-000023090000}"/>
    <cellStyle name="Normal 10 4 2" xfId="2669" xr:uid="{00000000-0005-0000-0000-000024090000}"/>
    <cellStyle name="Normal 10 5" xfId="2333" xr:uid="{00000000-0005-0000-0000-000025090000}"/>
    <cellStyle name="Normal 10_Xl0000115" xfId="2334" xr:uid="{00000000-0005-0000-0000-000026090000}"/>
    <cellStyle name="Normal 100" xfId="2335" xr:uid="{00000000-0005-0000-0000-000027090000}"/>
    <cellStyle name="Normal 101" xfId="2336" xr:uid="{00000000-0005-0000-0000-000028090000}"/>
    <cellStyle name="Normal 102" xfId="2337" xr:uid="{00000000-0005-0000-0000-000029090000}"/>
    <cellStyle name="Normal 103" xfId="2338" xr:uid="{00000000-0005-0000-0000-00002A090000}"/>
    <cellStyle name="Normal 104" xfId="2339" xr:uid="{00000000-0005-0000-0000-00002B090000}"/>
    <cellStyle name="Normal 105" xfId="2340" xr:uid="{00000000-0005-0000-0000-00002C090000}"/>
    <cellStyle name="Normal 106" xfId="2341" xr:uid="{00000000-0005-0000-0000-00002D090000}"/>
    <cellStyle name="Normal 107" xfId="2342" xr:uid="{00000000-0005-0000-0000-00002E090000}"/>
    <cellStyle name="Normal 108" xfId="2343" xr:uid="{00000000-0005-0000-0000-00002F090000}"/>
    <cellStyle name="Normal 109" xfId="2344" xr:uid="{00000000-0005-0000-0000-000030090000}"/>
    <cellStyle name="Normal 11" xfId="2345" xr:uid="{00000000-0005-0000-0000-000031090000}"/>
    <cellStyle name="Normal 11 2" xfId="2346" xr:uid="{00000000-0005-0000-0000-000032090000}"/>
    <cellStyle name="Normal 11 3" xfId="2347" xr:uid="{00000000-0005-0000-0000-000033090000}"/>
    <cellStyle name="Normal 11 4" xfId="2348" xr:uid="{00000000-0005-0000-0000-000034090000}"/>
    <cellStyle name="Normal 11 5" xfId="2349" xr:uid="{00000000-0005-0000-0000-000035090000}"/>
    <cellStyle name="Normal 11_Mau" xfId="2350" xr:uid="{00000000-0005-0000-0000-000036090000}"/>
    <cellStyle name="Normal 110" xfId="2351" xr:uid="{00000000-0005-0000-0000-000037090000}"/>
    <cellStyle name="Normal 111" xfId="2352" xr:uid="{00000000-0005-0000-0000-000038090000}"/>
    <cellStyle name="Normal 112" xfId="2353" xr:uid="{00000000-0005-0000-0000-000039090000}"/>
    <cellStyle name="Normal 113" xfId="2354" xr:uid="{00000000-0005-0000-0000-00003A090000}"/>
    <cellStyle name="Normal 114" xfId="2355" xr:uid="{00000000-0005-0000-0000-00003B090000}"/>
    <cellStyle name="Normal 115" xfId="2356" xr:uid="{00000000-0005-0000-0000-00003C090000}"/>
    <cellStyle name="Normal 116" xfId="2357" xr:uid="{00000000-0005-0000-0000-00003D090000}"/>
    <cellStyle name="Normal 117" xfId="2358" xr:uid="{00000000-0005-0000-0000-00003E090000}"/>
    <cellStyle name="Normal 118" xfId="2359" xr:uid="{00000000-0005-0000-0000-00003F090000}"/>
    <cellStyle name="Normal 119" xfId="2360" xr:uid="{00000000-0005-0000-0000-000040090000}"/>
    <cellStyle name="Normal 12" xfId="2361" xr:uid="{00000000-0005-0000-0000-000041090000}"/>
    <cellStyle name="Normal 12 2" xfId="2362" xr:uid="{00000000-0005-0000-0000-000042090000}"/>
    <cellStyle name="Normal 120" xfId="2363" xr:uid="{00000000-0005-0000-0000-000043090000}"/>
    <cellStyle name="Normal 121" xfId="2364" xr:uid="{00000000-0005-0000-0000-000044090000}"/>
    <cellStyle name="Normal 122" xfId="2365" xr:uid="{00000000-0005-0000-0000-000045090000}"/>
    <cellStyle name="Normal 123" xfId="2366" xr:uid="{00000000-0005-0000-0000-000046090000}"/>
    <cellStyle name="Normal 124" xfId="2367" xr:uid="{00000000-0005-0000-0000-000047090000}"/>
    <cellStyle name="Normal 125" xfId="2368" xr:uid="{00000000-0005-0000-0000-000048090000}"/>
    <cellStyle name="Normal 126" xfId="2369" xr:uid="{00000000-0005-0000-0000-000049090000}"/>
    <cellStyle name="Normal 127" xfId="2370" xr:uid="{00000000-0005-0000-0000-00004A090000}"/>
    <cellStyle name="Normal 128" xfId="2371" xr:uid="{00000000-0005-0000-0000-00004B090000}"/>
    <cellStyle name="Normal 129" xfId="2372" xr:uid="{00000000-0005-0000-0000-00004C090000}"/>
    <cellStyle name="Normal 13" xfId="2373" xr:uid="{00000000-0005-0000-0000-00004D090000}"/>
    <cellStyle name="Normal 13 2" xfId="2374" xr:uid="{00000000-0005-0000-0000-00004E090000}"/>
    <cellStyle name="Normal 130" xfId="2375" xr:uid="{00000000-0005-0000-0000-00004F090000}"/>
    <cellStyle name="Normal 131" xfId="2376" xr:uid="{00000000-0005-0000-0000-000050090000}"/>
    <cellStyle name="Normal 132" xfId="2377" xr:uid="{00000000-0005-0000-0000-000051090000}"/>
    <cellStyle name="Normal 133" xfId="2378" xr:uid="{00000000-0005-0000-0000-000052090000}"/>
    <cellStyle name="Normal 134" xfId="2379" xr:uid="{00000000-0005-0000-0000-000053090000}"/>
    <cellStyle name="Normal 135" xfId="2380" xr:uid="{00000000-0005-0000-0000-000054090000}"/>
    <cellStyle name="Normal 136" xfId="2381" xr:uid="{00000000-0005-0000-0000-000055090000}"/>
    <cellStyle name="Normal 137" xfId="2382" xr:uid="{00000000-0005-0000-0000-000056090000}"/>
    <cellStyle name="Normal 138" xfId="2383" xr:uid="{00000000-0005-0000-0000-000057090000}"/>
    <cellStyle name="Normal 139" xfId="2384" xr:uid="{00000000-0005-0000-0000-000058090000}"/>
    <cellStyle name="Normal 14" xfId="2385" xr:uid="{00000000-0005-0000-0000-000059090000}"/>
    <cellStyle name="Normal 14 2" xfId="2386" xr:uid="{00000000-0005-0000-0000-00005A090000}"/>
    <cellStyle name="Normal 140" xfId="2387" xr:uid="{00000000-0005-0000-0000-00005B090000}"/>
    <cellStyle name="Normal 141" xfId="2388" xr:uid="{00000000-0005-0000-0000-00005C090000}"/>
    <cellStyle name="Normal 142" xfId="2389" xr:uid="{00000000-0005-0000-0000-00005D090000}"/>
    <cellStyle name="Normal 143" xfId="2390" xr:uid="{00000000-0005-0000-0000-00005E090000}"/>
    <cellStyle name="Normal 144" xfId="2391" xr:uid="{00000000-0005-0000-0000-00005F090000}"/>
    <cellStyle name="Normal 145" xfId="2392" xr:uid="{00000000-0005-0000-0000-000060090000}"/>
    <cellStyle name="Normal 146" xfId="2393" xr:uid="{00000000-0005-0000-0000-000061090000}"/>
    <cellStyle name="Normal 147" xfId="2394" xr:uid="{00000000-0005-0000-0000-000062090000}"/>
    <cellStyle name="Normal 148" xfId="2395" xr:uid="{00000000-0005-0000-0000-000063090000}"/>
    <cellStyle name="Normal 149" xfId="2396" xr:uid="{00000000-0005-0000-0000-000064090000}"/>
    <cellStyle name="Normal 15" xfId="2397" xr:uid="{00000000-0005-0000-0000-000065090000}"/>
    <cellStyle name="Normal 15 2" xfId="2398" xr:uid="{00000000-0005-0000-0000-000066090000}"/>
    <cellStyle name="Normal 15 3" xfId="2696" xr:uid="{00000000-0005-0000-0000-000067090000}"/>
    <cellStyle name="Normal 15 4" xfId="2721" xr:uid="{00000000-0005-0000-0000-000068090000}"/>
    <cellStyle name="Normal 150" xfId="2399" xr:uid="{00000000-0005-0000-0000-000069090000}"/>
    <cellStyle name="Normal 151" xfId="2400" xr:uid="{00000000-0005-0000-0000-00006A090000}"/>
    <cellStyle name="Normal 152" xfId="2401" xr:uid="{00000000-0005-0000-0000-00006B090000}"/>
    <cellStyle name="Normal 153" xfId="2402" xr:uid="{00000000-0005-0000-0000-00006C090000}"/>
    <cellStyle name="Normal 153 2" xfId="2687" xr:uid="{00000000-0005-0000-0000-00006D090000}"/>
    <cellStyle name="Normal 154" xfId="2403" xr:uid="{00000000-0005-0000-0000-00006E090000}"/>
    <cellStyle name="Normal 154 2" xfId="2404" xr:uid="{00000000-0005-0000-0000-00006F090000}"/>
    <cellStyle name="Normal 155" xfId="2405" xr:uid="{00000000-0005-0000-0000-000070090000}"/>
    <cellStyle name="Normal 156" xfId="2689" xr:uid="{00000000-0005-0000-0000-000071090000}"/>
    <cellStyle name="Normal 156 2" xfId="2690" xr:uid="{00000000-0005-0000-0000-000072090000}"/>
    <cellStyle name="Normal 156 2 2" xfId="2697" xr:uid="{00000000-0005-0000-0000-000073090000}"/>
    <cellStyle name="Normal 156 3" xfId="2698" xr:uid="{00000000-0005-0000-0000-000074090000}"/>
    <cellStyle name="Normal 156 4" xfId="2715" xr:uid="{00000000-0005-0000-0000-000075090000}"/>
    <cellStyle name="Normal 157" xfId="2699" xr:uid="{00000000-0005-0000-0000-000076090000}"/>
    <cellStyle name="Normal 157 2" xfId="2700" xr:uid="{00000000-0005-0000-0000-000077090000}"/>
    <cellStyle name="Normal 158" xfId="2701" xr:uid="{00000000-0005-0000-0000-000078090000}"/>
    <cellStyle name="Normal 158 2" xfId="2702" xr:uid="{00000000-0005-0000-0000-000079090000}"/>
    <cellStyle name="Normal 158 3" xfId="2703" xr:uid="{00000000-0005-0000-0000-00007A090000}"/>
    <cellStyle name="Normal 159" xfId="2704" xr:uid="{00000000-0005-0000-0000-00007B090000}"/>
    <cellStyle name="Normal 16" xfId="2406" xr:uid="{00000000-0005-0000-0000-00007C090000}"/>
    <cellStyle name="Normal 160" xfId="2720" xr:uid="{00000000-0005-0000-0000-00007D090000}"/>
    <cellStyle name="Normal 161" xfId="2728" xr:uid="{00000000-0005-0000-0000-00007E090000}"/>
    <cellStyle name="Normal 162" xfId="2731" xr:uid="{00000000-0005-0000-0000-00007F090000}"/>
    <cellStyle name="Normal 163" xfId="2732" xr:uid="{00000000-0005-0000-0000-000080090000}"/>
    <cellStyle name="Normal 164" xfId="2734" xr:uid="{00000000-0005-0000-0000-000081090000}"/>
    <cellStyle name="Normal 165" xfId="2733" xr:uid="{00000000-0005-0000-0000-000082090000}"/>
    <cellStyle name="Normal 17" xfId="2407" xr:uid="{00000000-0005-0000-0000-000083090000}"/>
    <cellStyle name="Normal 18" xfId="2408" xr:uid="{00000000-0005-0000-0000-000084090000}"/>
    <cellStyle name="Normal 19" xfId="2409" xr:uid="{00000000-0005-0000-0000-000085090000}"/>
    <cellStyle name="Normal 2" xfId="2410" xr:uid="{00000000-0005-0000-0000-000086090000}"/>
    <cellStyle name="Normal 2 10" xfId="2411" xr:uid="{00000000-0005-0000-0000-000087090000}"/>
    <cellStyle name="Normal 2 11" xfId="2412" xr:uid="{00000000-0005-0000-0000-000088090000}"/>
    <cellStyle name="Normal 2 12" xfId="2413" xr:uid="{00000000-0005-0000-0000-000089090000}"/>
    <cellStyle name="Normal 2 13" xfId="2414" xr:uid="{00000000-0005-0000-0000-00008A090000}"/>
    <cellStyle name="Normal 2 13 2" xfId="2415" xr:uid="{00000000-0005-0000-0000-00008B090000}"/>
    <cellStyle name="Normal 2 13 3" xfId="2416" xr:uid="{00000000-0005-0000-0000-00008C090000}"/>
    <cellStyle name="Normal 2 13 4" xfId="2705" xr:uid="{00000000-0005-0000-0000-00008D090000}"/>
    <cellStyle name="Normal 2 14" xfId="2417" xr:uid="{00000000-0005-0000-0000-00008E090000}"/>
    <cellStyle name="Normal 2 15" xfId="2723" xr:uid="{00000000-0005-0000-0000-00008F090000}"/>
    <cellStyle name="Normal 2 2" xfId="2418" xr:uid="{00000000-0005-0000-0000-000090090000}"/>
    <cellStyle name="Normal 2 2 2" xfId="2419" xr:uid="{00000000-0005-0000-0000-000091090000}"/>
    <cellStyle name="Normal 2 2 2 2" xfId="2420" xr:uid="{00000000-0005-0000-0000-000092090000}"/>
    <cellStyle name="Normal 2 2 2 3" xfId="2421" xr:uid="{00000000-0005-0000-0000-000093090000}"/>
    <cellStyle name="Normal 2 2 3" xfId="2422" xr:uid="{00000000-0005-0000-0000-000094090000}"/>
    <cellStyle name="Normal 2 2 3 2" xfId="2423" xr:uid="{00000000-0005-0000-0000-000095090000}"/>
    <cellStyle name="Normal 2 2 3 3" xfId="2424" xr:uid="{00000000-0005-0000-0000-000096090000}"/>
    <cellStyle name="Normal 2 2 4" xfId="2425" xr:uid="{00000000-0005-0000-0000-000097090000}"/>
    <cellStyle name="Normal 2 2 5" xfId="2426" xr:uid="{00000000-0005-0000-0000-000098090000}"/>
    <cellStyle name="Normal 2 2 6" xfId="2727" xr:uid="{00000000-0005-0000-0000-000099090000}"/>
    <cellStyle name="Normal 2 2_CS TT TK" xfId="2427" xr:uid="{00000000-0005-0000-0000-00009A090000}"/>
    <cellStyle name="Normal 2 3" xfId="2428" xr:uid="{00000000-0005-0000-0000-00009B090000}"/>
    <cellStyle name="Normal 2 3 2" xfId="2429" xr:uid="{00000000-0005-0000-0000-00009C090000}"/>
    <cellStyle name="Normal 2 3 3" xfId="2430" xr:uid="{00000000-0005-0000-0000-00009D090000}"/>
    <cellStyle name="Normal 2 3 7" xfId="2706" xr:uid="{00000000-0005-0000-0000-00009E090000}"/>
    <cellStyle name="Normal 2 4" xfId="2431" xr:uid="{00000000-0005-0000-0000-00009F090000}"/>
    <cellStyle name="Normal 2 4 2" xfId="2432" xr:uid="{00000000-0005-0000-0000-0000A0090000}"/>
    <cellStyle name="Normal 2 4 3" xfId="2433" xr:uid="{00000000-0005-0000-0000-0000A1090000}"/>
    <cellStyle name="Normal 2 5" xfId="2434" xr:uid="{00000000-0005-0000-0000-0000A2090000}"/>
    <cellStyle name="Normal 2 6" xfId="2435" xr:uid="{00000000-0005-0000-0000-0000A3090000}"/>
    <cellStyle name="Normal 2 7" xfId="2436" xr:uid="{00000000-0005-0000-0000-0000A4090000}"/>
    <cellStyle name="Normal 2 7 2" xfId="2437" xr:uid="{00000000-0005-0000-0000-0000A5090000}"/>
    <cellStyle name="Normal 2 8" xfId="2438" xr:uid="{00000000-0005-0000-0000-0000A6090000}"/>
    <cellStyle name="Normal 2 9" xfId="2439" xr:uid="{00000000-0005-0000-0000-0000A7090000}"/>
    <cellStyle name="Normal 2_12 Chi so gia 2012(chuan) co so" xfId="2440" xr:uid="{00000000-0005-0000-0000-0000A8090000}"/>
    <cellStyle name="Normal 20" xfId="2441" xr:uid="{00000000-0005-0000-0000-0000A9090000}"/>
    <cellStyle name="Normal 21" xfId="2442" xr:uid="{00000000-0005-0000-0000-0000AA090000}"/>
    <cellStyle name="Normal 22" xfId="2443" xr:uid="{00000000-0005-0000-0000-0000AB090000}"/>
    <cellStyle name="Normal 23" xfId="2444" xr:uid="{00000000-0005-0000-0000-0000AC090000}"/>
    <cellStyle name="Normal 24" xfId="2445" xr:uid="{00000000-0005-0000-0000-0000AD090000}"/>
    <cellStyle name="Normal 24 2" xfId="2446" xr:uid="{00000000-0005-0000-0000-0000AE090000}"/>
    <cellStyle name="Normal 24 3" xfId="2447" xr:uid="{00000000-0005-0000-0000-0000AF090000}"/>
    <cellStyle name="Normal 24 4" xfId="2448" xr:uid="{00000000-0005-0000-0000-0000B0090000}"/>
    <cellStyle name="Normal 24 5" xfId="2449" xr:uid="{00000000-0005-0000-0000-0000B1090000}"/>
    <cellStyle name="Normal 25" xfId="2450" xr:uid="{00000000-0005-0000-0000-0000B2090000}"/>
    <cellStyle name="Normal 25 2" xfId="2451" xr:uid="{00000000-0005-0000-0000-0000B3090000}"/>
    <cellStyle name="Normal 25 3" xfId="2452" xr:uid="{00000000-0005-0000-0000-0000B4090000}"/>
    <cellStyle name="Normal 25 4" xfId="2453" xr:uid="{00000000-0005-0000-0000-0000B5090000}"/>
    <cellStyle name="Normal 25_CS TT TK" xfId="2454" xr:uid="{00000000-0005-0000-0000-0000B6090000}"/>
    <cellStyle name="Normal 26" xfId="2455" xr:uid="{00000000-0005-0000-0000-0000B7090000}"/>
    <cellStyle name="Normal 26 2" xfId="2717" xr:uid="{00000000-0005-0000-0000-0000B8090000}"/>
    <cellStyle name="Normal 27" xfId="2456" xr:uid="{00000000-0005-0000-0000-0000B9090000}"/>
    <cellStyle name="Normal 28" xfId="2457" xr:uid="{00000000-0005-0000-0000-0000BA090000}"/>
    <cellStyle name="Normal 28 2" xfId="2718" xr:uid="{00000000-0005-0000-0000-0000BB090000}"/>
    <cellStyle name="Normal 29" xfId="2458" xr:uid="{00000000-0005-0000-0000-0000BC090000}"/>
    <cellStyle name="Normal 29 2" xfId="2719" xr:uid="{00000000-0005-0000-0000-0000BD090000}"/>
    <cellStyle name="Normal 3" xfId="2459" xr:uid="{00000000-0005-0000-0000-0000BE090000}"/>
    <cellStyle name="Normal 3 10" xfId="2730" xr:uid="{00000000-0005-0000-0000-0000BF090000}"/>
    <cellStyle name="Normal 3 2" xfId="2460" xr:uid="{00000000-0005-0000-0000-0000C0090000}"/>
    <cellStyle name="Normal 3 2 2" xfId="2461" xr:uid="{00000000-0005-0000-0000-0000C1090000}"/>
    <cellStyle name="Normal 3 2 2 2" xfId="2462" xr:uid="{00000000-0005-0000-0000-0000C2090000}"/>
    <cellStyle name="Normal 3 2 2 2 2" xfId="2686" xr:uid="{00000000-0005-0000-0000-0000C3090000}"/>
    <cellStyle name="Normal 3 2 2 2 2 10 2" xfId="2710" xr:uid="{00000000-0005-0000-0000-0000C4090000}"/>
    <cellStyle name="Normal 3 2 2 2 2 2" xfId="2707" xr:uid="{00000000-0005-0000-0000-0000C5090000}"/>
    <cellStyle name="Normal 3 2 3" xfId="2463" xr:uid="{00000000-0005-0000-0000-0000C6090000}"/>
    <cellStyle name="Normal 3 2 4" xfId="2464" xr:uid="{00000000-0005-0000-0000-0000C7090000}"/>
    <cellStyle name="Normal 3 2 5" xfId="2724" xr:uid="{00000000-0005-0000-0000-0000C8090000}"/>
    <cellStyle name="Normal 3 2_08 Thuong mai Tong muc - Diep" xfId="2465" xr:uid="{00000000-0005-0000-0000-0000C9090000}"/>
    <cellStyle name="Normal 3 3" xfId="2466" xr:uid="{00000000-0005-0000-0000-0000CA090000}"/>
    <cellStyle name="Normal 3 3 2" xfId="2726" xr:uid="{00000000-0005-0000-0000-0000CB090000}"/>
    <cellStyle name="Normal 3 3 3" xfId="2725" xr:uid="{00000000-0005-0000-0000-0000CC090000}"/>
    <cellStyle name="Normal 3 4" xfId="2467" xr:uid="{00000000-0005-0000-0000-0000CD090000}"/>
    <cellStyle name="Normal 3 5" xfId="2468" xr:uid="{00000000-0005-0000-0000-0000CE090000}"/>
    <cellStyle name="Normal 3 6" xfId="2469" xr:uid="{00000000-0005-0000-0000-0000CF090000}"/>
    <cellStyle name="Normal 3 7" xfId="2708" xr:uid="{00000000-0005-0000-0000-0000D0090000}"/>
    <cellStyle name="Normal 3 8" xfId="2722" xr:uid="{00000000-0005-0000-0000-0000D1090000}"/>
    <cellStyle name="Normal 3 9" xfId="2729" xr:uid="{00000000-0005-0000-0000-0000D2090000}"/>
    <cellStyle name="Normal 3_01 Don vi HC" xfId="2470" xr:uid="{00000000-0005-0000-0000-0000D3090000}"/>
    <cellStyle name="Normal 30" xfId="2471" xr:uid="{00000000-0005-0000-0000-0000D4090000}"/>
    <cellStyle name="Normal 31" xfId="2472" xr:uid="{00000000-0005-0000-0000-0000D5090000}"/>
    <cellStyle name="Normal 32" xfId="2473" xr:uid="{00000000-0005-0000-0000-0000D6090000}"/>
    <cellStyle name="Normal 33" xfId="2474" xr:uid="{00000000-0005-0000-0000-0000D7090000}"/>
    <cellStyle name="Normal 34" xfId="2475" xr:uid="{00000000-0005-0000-0000-0000D8090000}"/>
    <cellStyle name="Normal 35" xfId="2476" xr:uid="{00000000-0005-0000-0000-0000D9090000}"/>
    <cellStyle name="Normal 36" xfId="2477" xr:uid="{00000000-0005-0000-0000-0000DA090000}"/>
    <cellStyle name="Normal 37" xfId="2478" xr:uid="{00000000-0005-0000-0000-0000DB090000}"/>
    <cellStyle name="Normal 38" xfId="2479" xr:uid="{00000000-0005-0000-0000-0000DC090000}"/>
    <cellStyle name="Normal 39" xfId="2480" xr:uid="{00000000-0005-0000-0000-0000DD090000}"/>
    <cellStyle name="Normal 4" xfId="2481" xr:uid="{00000000-0005-0000-0000-0000DE090000}"/>
    <cellStyle name="Normal 4 2" xfId="2482" xr:uid="{00000000-0005-0000-0000-0000DF090000}"/>
    <cellStyle name="Normal 4 2 2" xfId="2483" xr:uid="{00000000-0005-0000-0000-0000E0090000}"/>
    <cellStyle name="Normal 4 3" xfId="2484" xr:uid="{00000000-0005-0000-0000-0000E1090000}"/>
    <cellStyle name="Normal 4 4" xfId="2485" xr:uid="{00000000-0005-0000-0000-0000E2090000}"/>
    <cellStyle name="Normal 4 5" xfId="2486" xr:uid="{00000000-0005-0000-0000-0000E3090000}"/>
    <cellStyle name="Normal 4 6" xfId="2487" xr:uid="{00000000-0005-0000-0000-0000E4090000}"/>
    <cellStyle name="Normal 4_07 NGTT CN 2012" xfId="2488" xr:uid="{00000000-0005-0000-0000-0000E5090000}"/>
    <cellStyle name="Normal 40" xfId="2489" xr:uid="{00000000-0005-0000-0000-0000E6090000}"/>
    <cellStyle name="Normal 41" xfId="2490" xr:uid="{00000000-0005-0000-0000-0000E7090000}"/>
    <cellStyle name="Normal 42" xfId="2491" xr:uid="{00000000-0005-0000-0000-0000E8090000}"/>
    <cellStyle name="Normal 43" xfId="2492" xr:uid="{00000000-0005-0000-0000-0000E9090000}"/>
    <cellStyle name="Normal 44" xfId="2493" xr:uid="{00000000-0005-0000-0000-0000EA090000}"/>
    <cellStyle name="Normal 45" xfId="2494" xr:uid="{00000000-0005-0000-0000-0000EB090000}"/>
    <cellStyle name="Normal 46" xfId="2495" xr:uid="{00000000-0005-0000-0000-0000EC090000}"/>
    <cellStyle name="Normal 47" xfId="2496" xr:uid="{00000000-0005-0000-0000-0000ED090000}"/>
    <cellStyle name="Normal 48" xfId="2497" xr:uid="{00000000-0005-0000-0000-0000EE090000}"/>
    <cellStyle name="Normal 49" xfId="2498" xr:uid="{00000000-0005-0000-0000-0000EF090000}"/>
    <cellStyle name="Normal 5" xfId="2499" xr:uid="{00000000-0005-0000-0000-0000F0090000}"/>
    <cellStyle name="Normal 5 2" xfId="2500" xr:uid="{00000000-0005-0000-0000-0000F1090000}"/>
    <cellStyle name="Normal 5 3" xfId="2501" xr:uid="{00000000-0005-0000-0000-0000F2090000}"/>
    <cellStyle name="Normal 5 4" xfId="2502" xr:uid="{00000000-0005-0000-0000-0000F3090000}"/>
    <cellStyle name="Normal 5 5" xfId="2503" xr:uid="{00000000-0005-0000-0000-0000F4090000}"/>
    <cellStyle name="Normal 5 6" xfId="2504" xr:uid="{00000000-0005-0000-0000-0000F5090000}"/>
    <cellStyle name="Normal 5_Bieu GDP" xfId="2505" xr:uid="{00000000-0005-0000-0000-0000F6090000}"/>
    <cellStyle name="Normal 50" xfId="2506" xr:uid="{00000000-0005-0000-0000-0000F7090000}"/>
    <cellStyle name="Normal 51" xfId="2507" xr:uid="{00000000-0005-0000-0000-0000F8090000}"/>
    <cellStyle name="Normal 52" xfId="2508" xr:uid="{00000000-0005-0000-0000-0000F9090000}"/>
    <cellStyle name="Normal 53" xfId="2509" xr:uid="{00000000-0005-0000-0000-0000FA090000}"/>
    <cellStyle name="Normal 54" xfId="2510" xr:uid="{00000000-0005-0000-0000-0000FB090000}"/>
    <cellStyle name="Normal 55" xfId="2511" xr:uid="{00000000-0005-0000-0000-0000FC090000}"/>
    <cellStyle name="Normal 56" xfId="2512" xr:uid="{00000000-0005-0000-0000-0000FD090000}"/>
    <cellStyle name="Normal 57" xfId="2513" xr:uid="{00000000-0005-0000-0000-0000FE090000}"/>
    <cellStyle name="Normal 58" xfId="2514" xr:uid="{00000000-0005-0000-0000-0000FF090000}"/>
    <cellStyle name="Normal 59" xfId="2515" xr:uid="{00000000-0005-0000-0000-0000000A0000}"/>
    <cellStyle name="Normal 6" xfId="2516" xr:uid="{00000000-0005-0000-0000-0000010A0000}"/>
    <cellStyle name="Normal 6 2" xfId="2517" xr:uid="{00000000-0005-0000-0000-0000020A0000}"/>
    <cellStyle name="Normal 6 3" xfId="2518" xr:uid="{00000000-0005-0000-0000-0000030A0000}"/>
    <cellStyle name="Normal 6 4" xfId="2519" xr:uid="{00000000-0005-0000-0000-0000040A0000}"/>
    <cellStyle name="Normal 6 5" xfId="2520" xr:uid="{00000000-0005-0000-0000-0000050A0000}"/>
    <cellStyle name="Normal 6 6" xfId="2521" xr:uid="{00000000-0005-0000-0000-0000060A0000}"/>
    <cellStyle name="Normal 6_CS TT TK" xfId="2522" xr:uid="{00000000-0005-0000-0000-0000070A0000}"/>
    <cellStyle name="Normal 60" xfId="2523" xr:uid="{00000000-0005-0000-0000-0000080A0000}"/>
    <cellStyle name="Normal 61" xfId="2524" xr:uid="{00000000-0005-0000-0000-0000090A0000}"/>
    <cellStyle name="Normal 62" xfId="2525" xr:uid="{00000000-0005-0000-0000-00000A0A0000}"/>
    <cellStyle name="Normal 63" xfId="2526" xr:uid="{00000000-0005-0000-0000-00000B0A0000}"/>
    <cellStyle name="Normal 64" xfId="2527" xr:uid="{00000000-0005-0000-0000-00000C0A0000}"/>
    <cellStyle name="Normal 65" xfId="2528" xr:uid="{00000000-0005-0000-0000-00000D0A0000}"/>
    <cellStyle name="Normal 66" xfId="2529" xr:uid="{00000000-0005-0000-0000-00000E0A0000}"/>
    <cellStyle name="Normal 67" xfId="2530" xr:uid="{00000000-0005-0000-0000-00000F0A0000}"/>
    <cellStyle name="Normal 68" xfId="2531" xr:uid="{00000000-0005-0000-0000-0000100A0000}"/>
    <cellStyle name="Normal 69" xfId="2532" xr:uid="{00000000-0005-0000-0000-0000110A0000}"/>
    <cellStyle name="Normal 7" xfId="2533" xr:uid="{00000000-0005-0000-0000-0000120A0000}"/>
    <cellStyle name="Normal 7 2" xfId="2534" xr:uid="{00000000-0005-0000-0000-0000130A0000}"/>
    <cellStyle name="Normal 7 2 2" xfId="2535" xr:uid="{00000000-0005-0000-0000-0000140A0000}"/>
    <cellStyle name="Normal 7 2 3" xfId="2536" xr:uid="{00000000-0005-0000-0000-0000150A0000}"/>
    <cellStyle name="Normal 7 2 4" xfId="2537" xr:uid="{00000000-0005-0000-0000-0000160A0000}"/>
    <cellStyle name="Normal 7 3" xfId="2538" xr:uid="{00000000-0005-0000-0000-0000170A0000}"/>
    <cellStyle name="Normal 7 4" xfId="2539" xr:uid="{00000000-0005-0000-0000-0000180A0000}"/>
    <cellStyle name="Normal 7 4 2" xfId="2709" xr:uid="{00000000-0005-0000-0000-0000190A0000}"/>
    <cellStyle name="Normal 7 5" xfId="2540" xr:uid="{00000000-0005-0000-0000-00001A0A0000}"/>
    <cellStyle name="Normal 7 6" xfId="2541" xr:uid="{00000000-0005-0000-0000-00001B0A0000}"/>
    <cellStyle name="Normal 7 7" xfId="2542" xr:uid="{00000000-0005-0000-0000-00001C0A0000}"/>
    <cellStyle name="Normal 7_Bieu GDP" xfId="2543" xr:uid="{00000000-0005-0000-0000-00001D0A0000}"/>
    <cellStyle name="Normal 70" xfId="2544" xr:uid="{00000000-0005-0000-0000-00001E0A0000}"/>
    <cellStyle name="Normal 71" xfId="2545" xr:uid="{00000000-0005-0000-0000-00001F0A0000}"/>
    <cellStyle name="Normal 72" xfId="2546" xr:uid="{00000000-0005-0000-0000-0000200A0000}"/>
    <cellStyle name="Normal 73" xfId="2547" xr:uid="{00000000-0005-0000-0000-0000210A0000}"/>
    <cellStyle name="Normal 74" xfId="2548" xr:uid="{00000000-0005-0000-0000-0000220A0000}"/>
    <cellStyle name="Normal 75" xfId="2549" xr:uid="{00000000-0005-0000-0000-0000230A0000}"/>
    <cellStyle name="Normal 76" xfId="2550" xr:uid="{00000000-0005-0000-0000-0000240A0000}"/>
    <cellStyle name="Normal 77" xfId="2551" xr:uid="{00000000-0005-0000-0000-0000250A0000}"/>
    <cellStyle name="Normal 78" xfId="2552" xr:uid="{00000000-0005-0000-0000-0000260A0000}"/>
    <cellStyle name="Normal 79" xfId="2553" xr:uid="{00000000-0005-0000-0000-0000270A0000}"/>
    <cellStyle name="Normal 8" xfId="2554" xr:uid="{00000000-0005-0000-0000-0000280A0000}"/>
    <cellStyle name="Normal 8 2" xfId="2555" xr:uid="{00000000-0005-0000-0000-0000290A0000}"/>
    <cellStyle name="Normal 8 2 2" xfId="2556" xr:uid="{00000000-0005-0000-0000-00002A0A0000}"/>
    <cellStyle name="Normal 8 2 3" xfId="2557" xr:uid="{00000000-0005-0000-0000-00002B0A0000}"/>
    <cellStyle name="Normal 8 2 4" xfId="2558" xr:uid="{00000000-0005-0000-0000-00002C0A0000}"/>
    <cellStyle name="Normal 8 2_CS TT TK" xfId="2559" xr:uid="{00000000-0005-0000-0000-00002D0A0000}"/>
    <cellStyle name="Normal 8 3" xfId="2560" xr:uid="{00000000-0005-0000-0000-00002E0A0000}"/>
    <cellStyle name="Normal 8 4" xfId="2561" xr:uid="{00000000-0005-0000-0000-00002F0A0000}"/>
    <cellStyle name="Normal 8 5" xfId="2562" xr:uid="{00000000-0005-0000-0000-0000300A0000}"/>
    <cellStyle name="Normal 8 6" xfId="2563" xr:uid="{00000000-0005-0000-0000-0000310A0000}"/>
    <cellStyle name="Normal 8 7" xfId="2564" xr:uid="{00000000-0005-0000-0000-0000320A0000}"/>
    <cellStyle name="Normal 8_Bieu GDP" xfId="2565" xr:uid="{00000000-0005-0000-0000-0000330A0000}"/>
    <cellStyle name="Normal 80" xfId="2566" xr:uid="{00000000-0005-0000-0000-0000340A0000}"/>
    <cellStyle name="Normal 81" xfId="2567" xr:uid="{00000000-0005-0000-0000-0000350A0000}"/>
    <cellStyle name="Normal 82" xfId="2568" xr:uid="{00000000-0005-0000-0000-0000360A0000}"/>
    <cellStyle name="Normal 83" xfId="2569" xr:uid="{00000000-0005-0000-0000-0000370A0000}"/>
    <cellStyle name="Normal 84" xfId="2570" xr:uid="{00000000-0005-0000-0000-0000380A0000}"/>
    <cellStyle name="Normal 85" xfId="2571" xr:uid="{00000000-0005-0000-0000-0000390A0000}"/>
    <cellStyle name="Normal 86" xfId="2572" xr:uid="{00000000-0005-0000-0000-00003A0A0000}"/>
    <cellStyle name="Normal 87" xfId="2573" xr:uid="{00000000-0005-0000-0000-00003B0A0000}"/>
    <cellStyle name="Normal 88" xfId="2574" xr:uid="{00000000-0005-0000-0000-00003C0A0000}"/>
    <cellStyle name="Normal 89" xfId="2575" xr:uid="{00000000-0005-0000-0000-00003D0A0000}"/>
    <cellStyle name="Normal 9" xfId="2576" xr:uid="{00000000-0005-0000-0000-00003E0A0000}"/>
    <cellStyle name="Normal 9 2" xfId="2577" xr:uid="{00000000-0005-0000-0000-00003F0A0000}"/>
    <cellStyle name="Normal 9 3" xfId="2578" xr:uid="{00000000-0005-0000-0000-0000400A0000}"/>
    <cellStyle name="Normal 9 4" xfId="2579" xr:uid="{00000000-0005-0000-0000-0000410A0000}"/>
    <cellStyle name="Normal 9_FDI " xfId="2580" xr:uid="{00000000-0005-0000-0000-0000420A0000}"/>
    <cellStyle name="Normal 90" xfId="2581" xr:uid="{00000000-0005-0000-0000-0000430A0000}"/>
    <cellStyle name="Normal 91" xfId="2582" xr:uid="{00000000-0005-0000-0000-0000440A0000}"/>
    <cellStyle name="Normal 92" xfId="2583" xr:uid="{00000000-0005-0000-0000-0000450A0000}"/>
    <cellStyle name="Normal 93" xfId="2584" xr:uid="{00000000-0005-0000-0000-0000460A0000}"/>
    <cellStyle name="Normal 94" xfId="2585" xr:uid="{00000000-0005-0000-0000-0000470A0000}"/>
    <cellStyle name="Normal 95" xfId="2586" xr:uid="{00000000-0005-0000-0000-0000480A0000}"/>
    <cellStyle name="Normal 96" xfId="2587" xr:uid="{00000000-0005-0000-0000-0000490A0000}"/>
    <cellStyle name="Normal 97" xfId="2588" xr:uid="{00000000-0005-0000-0000-00004A0A0000}"/>
    <cellStyle name="Normal 98" xfId="2589" xr:uid="{00000000-0005-0000-0000-00004B0A0000}"/>
    <cellStyle name="Normal 99" xfId="2590" xr:uid="{00000000-0005-0000-0000-00004C0A0000}"/>
    <cellStyle name="Normal_02NN" xfId="2663" xr:uid="{00000000-0005-0000-0000-00004D0A0000}"/>
    <cellStyle name="Normal_03&amp;04CN" xfId="2665" xr:uid="{00000000-0005-0000-0000-00004E0A0000}"/>
    <cellStyle name="Normal_05XD 2" xfId="2683" xr:uid="{00000000-0005-0000-0000-00004F0A0000}"/>
    <cellStyle name="Normal_05XD_Dautu(6-2011)" xfId="2667" xr:uid="{00000000-0005-0000-0000-0000500A0000}"/>
    <cellStyle name="Normal_06DTNN" xfId="2670" xr:uid="{00000000-0005-0000-0000-0000510A0000}"/>
    <cellStyle name="Normal_07gia" xfId="2671" xr:uid="{00000000-0005-0000-0000-0000520A0000}"/>
    <cellStyle name="Normal_07VT" xfId="2672" xr:uid="{00000000-0005-0000-0000-0000530A0000}"/>
    <cellStyle name="Normal_08tmt3" xfId="2673" xr:uid="{00000000-0005-0000-0000-0000540A0000}"/>
    <cellStyle name="Normal_Bieu04.072" xfId="2674" xr:uid="{00000000-0005-0000-0000-0000550A0000}"/>
    <cellStyle name="Normal_Book2" xfId="2675" xr:uid="{00000000-0005-0000-0000-0000560A0000}"/>
    <cellStyle name="Normal_Dau tu 2" xfId="2685" xr:uid="{00000000-0005-0000-0000-0000570A0000}"/>
    <cellStyle name="Normal_Dautu" xfId="2688" xr:uid="{00000000-0005-0000-0000-0000580A0000}"/>
    <cellStyle name="Normal_Gui Vu TH-Bao cao nhanh VDT 2006" xfId="2676" xr:uid="{00000000-0005-0000-0000-0000590A0000}"/>
    <cellStyle name="Normal_nhanh sap xep lai" xfId="2677" xr:uid="{00000000-0005-0000-0000-00005A0A0000}"/>
    <cellStyle name="Normal_Sheet1 2" xfId="2712" xr:uid="{00000000-0005-0000-0000-00005B0A0000}"/>
    <cellStyle name="Normal_Sheet5 2 2" xfId="2711" xr:uid="{00000000-0005-0000-0000-00005C0A0000}"/>
    <cellStyle name="Normal_solieu gdp 2" xfId="1" xr:uid="{00000000-0005-0000-0000-00005D0A0000}"/>
    <cellStyle name="Normal_SPT3-96" xfId="2666" xr:uid="{00000000-0005-0000-0000-00005E0A0000}"/>
    <cellStyle name="Normal_SPT3-96_Bieu 012011 2" xfId="2684" xr:uid="{00000000-0005-0000-0000-00005F0A0000}"/>
    <cellStyle name="Normal_SPT3-96_Bieudautu_Dautu(6-2011)" xfId="2678" xr:uid="{00000000-0005-0000-0000-0000600A0000}"/>
    <cellStyle name="Normal_SPT3-96_Van tai12.2010" xfId="2679" xr:uid="{00000000-0005-0000-0000-0000610A0000}"/>
    <cellStyle name="Normal_VT- TM Diep" xfId="2680" xr:uid="{00000000-0005-0000-0000-0000620A0000}"/>
    <cellStyle name="Normal_VTAI 2" xfId="2691" xr:uid="{00000000-0005-0000-0000-0000630A0000}"/>
    <cellStyle name="Normal_Xl0000141" xfId="2664" xr:uid="{00000000-0005-0000-0000-0000640A0000}"/>
    <cellStyle name="Normal_Xl0000156" xfId="2681" xr:uid="{00000000-0005-0000-0000-0000650A0000}"/>
    <cellStyle name="Normal_Xl0000163" xfId="2682" xr:uid="{00000000-0005-0000-0000-0000660A0000}"/>
    <cellStyle name="Normal1" xfId="2591" xr:uid="{00000000-0005-0000-0000-0000670A0000}"/>
    <cellStyle name="Normal1 2" xfId="2592" xr:uid="{00000000-0005-0000-0000-0000680A0000}"/>
    <cellStyle name="Normal1 3" xfId="2593" xr:uid="{00000000-0005-0000-0000-0000690A0000}"/>
    <cellStyle name="Note 2" xfId="2594" xr:uid="{00000000-0005-0000-0000-00006A0A0000}"/>
    <cellStyle name="Output 2" xfId="2595" xr:uid="{00000000-0005-0000-0000-00006B0A0000}"/>
    <cellStyle name="Percent [2]" xfId="2596" xr:uid="{00000000-0005-0000-0000-00006C0A0000}"/>
    <cellStyle name="Percent 2" xfId="2597" xr:uid="{00000000-0005-0000-0000-00006D0A0000}"/>
    <cellStyle name="Percent 2 2" xfId="2598" xr:uid="{00000000-0005-0000-0000-00006E0A0000}"/>
    <cellStyle name="Percent 2 3" xfId="2599" xr:uid="{00000000-0005-0000-0000-00006F0A0000}"/>
    <cellStyle name="Percent 3" xfId="2600" xr:uid="{00000000-0005-0000-0000-0000700A0000}"/>
    <cellStyle name="Percent 3 2" xfId="2601" xr:uid="{00000000-0005-0000-0000-0000710A0000}"/>
    <cellStyle name="Percent 3 3" xfId="2602" xr:uid="{00000000-0005-0000-0000-0000720A0000}"/>
    <cellStyle name="Percent 4" xfId="2603" xr:uid="{00000000-0005-0000-0000-0000730A0000}"/>
    <cellStyle name="Percent 4 2" xfId="2604" xr:uid="{00000000-0005-0000-0000-0000740A0000}"/>
    <cellStyle name="Percent 4 3" xfId="2605" xr:uid="{00000000-0005-0000-0000-0000750A0000}"/>
    <cellStyle name="Percent 4 4" xfId="2606" xr:uid="{00000000-0005-0000-0000-0000760A0000}"/>
    <cellStyle name="Percent 5" xfId="2607" xr:uid="{00000000-0005-0000-0000-0000770A0000}"/>
    <cellStyle name="Percent 5 2" xfId="2608" xr:uid="{00000000-0005-0000-0000-0000780A0000}"/>
    <cellStyle name="Percent 5 3" xfId="2609" xr:uid="{00000000-0005-0000-0000-0000790A0000}"/>
    <cellStyle name="Style 1" xfId="2610" xr:uid="{00000000-0005-0000-0000-00007A0A0000}"/>
    <cellStyle name="Style 10" xfId="2611" xr:uid="{00000000-0005-0000-0000-00007B0A0000}"/>
    <cellStyle name="Style 11" xfId="2612" xr:uid="{00000000-0005-0000-0000-00007C0A0000}"/>
    <cellStyle name="Style 2" xfId="2613" xr:uid="{00000000-0005-0000-0000-00007D0A0000}"/>
    <cellStyle name="Style 3" xfId="2614" xr:uid="{00000000-0005-0000-0000-00007E0A0000}"/>
    <cellStyle name="Style 4" xfId="2615" xr:uid="{00000000-0005-0000-0000-00007F0A0000}"/>
    <cellStyle name="Style 5" xfId="2616" xr:uid="{00000000-0005-0000-0000-0000800A0000}"/>
    <cellStyle name="Style 6" xfId="2617" xr:uid="{00000000-0005-0000-0000-0000810A0000}"/>
    <cellStyle name="Style 7" xfId="2618" xr:uid="{00000000-0005-0000-0000-0000820A0000}"/>
    <cellStyle name="Style 8" xfId="2619" xr:uid="{00000000-0005-0000-0000-0000830A0000}"/>
    <cellStyle name="Style 9" xfId="2620" xr:uid="{00000000-0005-0000-0000-0000840A0000}"/>
    <cellStyle name="Style1" xfId="2621" xr:uid="{00000000-0005-0000-0000-0000850A0000}"/>
    <cellStyle name="Style2" xfId="2622" xr:uid="{00000000-0005-0000-0000-0000860A0000}"/>
    <cellStyle name="Style3" xfId="2623" xr:uid="{00000000-0005-0000-0000-0000870A0000}"/>
    <cellStyle name="Style4" xfId="2624" xr:uid="{00000000-0005-0000-0000-0000880A0000}"/>
    <cellStyle name="Style5" xfId="2625" xr:uid="{00000000-0005-0000-0000-0000890A0000}"/>
    <cellStyle name="Style6" xfId="2626" xr:uid="{00000000-0005-0000-0000-00008A0A0000}"/>
    <cellStyle name="Style7" xfId="2627" xr:uid="{00000000-0005-0000-0000-00008B0A0000}"/>
    <cellStyle name="subhead" xfId="2628" xr:uid="{00000000-0005-0000-0000-00008C0A0000}"/>
    <cellStyle name="thvt" xfId="2629" xr:uid="{00000000-0005-0000-0000-00008D0A0000}"/>
    <cellStyle name="Total 2" xfId="2630" xr:uid="{00000000-0005-0000-0000-00008E0A0000}"/>
    <cellStyle name="Total 3" xfId="2631" xr:uid="{00000000-0005-0000-0000-00008F0A0000}"/>
    <cellStyle name="Total 4" xfId="2632" xr:uid="{00000000-0005-0000-0000-0000900A0000}"/>
    <cellStyle name="Total 5" xfId="2633" xr:uid="{00000000-0005-0000-0000-0000910A0000}"/>
    <cellStyle name="Total 6" xfId="2634" xr:uid="{00000000-0005-0000-0000-0000920A0000}"/>
    <cellStyle name="Total 7" xfId="2635" xr:uid="{00000000-0005-0000-0000-0000930A0000}"/>
    <cellStyle name="Total 8" xfId="2636" xr:uid="{00000000-0005-0000-0000-0000940A0000}"/>
    <cellStyle name="Total 9" xfId="2637" xr:uid="{00000000-0005-0000-0000-0000950A0000}"/>
    <cellStyle name="Warning Text 2" xfId="2638" xr:uid="{00000000-0005-0000-0000-0000960A0000}"/>
    <cellStyle name="xanh" xfId="2639" xr:uid="{00000000-0005-0000-0000-0000970A0000}"/>
    <cellStyle name="xuan" xfId="2640" xr:uid="{00000000-0005-0000-0000-0000980A0000}"/>
    <cellStyle name="ปกติ_gdp2006q4" xfId="2641" xr:uid="{00000000-0005-0000-0000-0000990A0000}"/>
    <cellStyle name=" [0.00]_ Att. 1- Cover" xfId="2642" xr:uid="{00000000-0005-0000-0000-00009A0A0000}"/>
    <cellStyle name="_ Att. 1- Cover" xfId="2643" xr:uid="{00000000-0005-0000-0000-00009B0A0000}"/>
    <cellStyle name="?_ Att. 1- Cover" xfId="2644" xr:uid="{00000000-0005-0000-0000-00009C0A0000}"/>
    <cellStyle name="똿뗦먛귟 [0.00]_PRODUCT DETAIL Q1" xfId="2645" xr:uid="{00000000-0005-0000-0000-00009D0A0000}"/>
    <cellStyle name="똿뗦먛귟_PRODUCT DETAIL Q1" xfId="2646" xr:uid="{00000000-0005-0000-0000-00009E0A0000}"/>
    <cellStyle name="믅됞 [0.00]_PRODUCT DETAIL Q1" xfId="2647" xr:uid="{00000000-0005-0000-0000-00009F0A0000}"/>
    <cellStyle name="믅됞_PRODUCT DETAIL Q1" xfId="2648" xr:uid="{00000000-0005-0000-0000-0000A00A0000}"/>
    <cellStyle name="백분율_95" xfId="2649" xr:uid="{00000000-0005-0000-0000-0000A10A0000}"/>
    <cellStyle name="뷭?_BOOKSHIP" xfId="2650" xr:uid="{00000000-0005-0000-0000-0000A20A0000}"/>
    <cellStyle name="콤마 [0]_1202" xfId="2651" xr:uid="{00000000-0005-0000-0000-0000A30A0000}"/>
    <cellStyle name="콤마_1202" xfId="2652" xr:uid="{00000000-0005-0000-0000-0000A40A0000}"/>
    <cellStyle name="통화 [0]_1202" xfId="2653" xr:uid="{00000000-0005-0000-0000-0000A50A0000}"/>
    <cellStyle name="통화_1202" xfId="2654" xr:uid="{00000000-0005-0000-0000-0000A60A0000}"/>
    <cellStyle name="표준_(정보부문)월별인원계획" xfId="2655" xr:uid="{00000000-0005-0000-0000-0000A70A0000}"/>
    <cellStyle name="一般_00Q3902REV.1" xfId="2656" xr:uid="{00000000-0005-0000-0000-0000A80A0000}"/>
    <cellStyle name="千分位[0]_00Q3902REV.1" xfId="2657" xr:uid="{00000000-0005-0000-0000-0000A90A0000}"/>
    <cellStyle name="千分位_00Q3902REV.1" xfId="2658" xr:uid="{00000000-0005-0000-0000-0000AA0A0000}"/>
    <cellStyle name="標準_list of commodities" xfId="2659" xr:uid="{00000000-0005-0000-0000-0000AB0A0000}"/>
    <cellStyle name="貨幣 [0]_00Q3902REV.1" xfId="2660" xr:uid="{00000000-0005-0000-0000-0000AC0A0000}"/>
    <cellStyle name="貨幣[0]_BRE" xfId="2661" xr:uid="{00000000-0005-0000-0000-0000AD0A0000}"/>
    <cellStyle name="貨幣_00Q3902REV.1" xfId="2662" xr:uid="{00000000-0005-0000-0000-0000AE0A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8.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sharedStrings" Target="sharedString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win%2010\Downloads\So%20lieu%20SKKT%20T9%20-2024%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ang%20kinh%20te/chan%20nuoi/2024/1-7-2024/trung%20gian%20chan%20nuoi%2020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5nam\Thanh%20Toan\DOCUMENT\DAUTHAU\Dungquat\GOI3\DUNGQUAT-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Th&#224;nh\Bao%20cao%20Tong%20hop%20KTXH\Bao%20cao%20Tong%20hop%20nam%202021\So%20lieu\Documents%20and%20Settings\tqvuong\Local%20Settings\Temporary%20Internet%20Files\Content.IE5\O5IZ0TU7\Hieu\Data\Nien%20giam\Hoan\Nien%20giam%2095-2002\NN95-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WINDOWS\TEMP\IBASE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5nam\Thanh%20Toan\CS3408\Standard\RP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inh.T.T\NXLam\NXL-2001\Ha%20Noi%20Plaza\Tham%20dinh%20lai\Tai%20lieu%20A%20cap\TD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03%20Nien%20giam%20day%20du\2013\Vu%20Tong%20hop\Gui%20NXB\Nam\10Nam\xaydungcntt98\dung\&#167;&#222;a%20ph&#173;&#172;ng%2095-96%20(V&#232;n,%20TSC&#167;)%20hai%20gi&#18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XXXXX_XX"/>
      <sheetName val="_x0000__x0000_"/>
      <sheetName val="Cong ban 1,5_x0013_"/>
      <sheetName val="bÑi_x0003__x0000_²r_x0013__x0000_"/>
      <sheetName val="_x000f__x0000_½"/>
      <sheetName val="M pc_x0006__x0000_CamPh_x0000_"/>
      <sheetName val="_x000d_âO"/>
      <sheetName val="QD cua "/>
      <sheetName val="_x000c__x0000__x0000__x0000__x0000__x0000__x0000__x0000__x000d__x0000__x0000__x0000_"/>
      <sheetName val="_x0000__x000f__x0000__x0000__x0000_‚ž½"/>
      <sheetName val="Temp"/>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DC2@ï4"/>
      <sheetName val="T[ 131"/>
      <sheetName val="Op"/>
      <sheetName val="gia x"/>
      <sheetName val="⁋㌱Ա"/>
      <sheetName val="chieud_x0005_"/>
      <sheetName val="Op mai 2_x000c_"/>
      <sheetName val="Cong ban 1,5„—_x0013_"/>
      <sheetName val="_x0014_M01"/>
      <sheetName val="QD cua HDQ²_x0000__x0000_)"/>
      <sheetName val="_x0000__x000d__x0000__x0000__x0000_âOŽ"/>
      <sheetName val="P210-TP20"/>
      <sheetName val="CB32"/>
      <sheetName val="CTT NuiC_x000f_eo"/>
      <sheetName val="TDT-TB?"/>
      <sheetName val="Km280 ? Km281"/>
      <sheetName val="Kluo-_x0008_ phu"/>
      <sheetName val="QD cua HDQ²_x0000__x0000_€)"/>
      <sheetName val="tt chu don"/>
      <sheetName val="nam2004"/>
      <sheetName val="Dhp+d"/>
      <sheetName val="DC0#"/>
      <sheetName val="_x000f_p m!i 284"/>
      <sheetName val="AA"/>
      <sheetName val="tuong"/>
      <sheetName val="t01.06"/>
      <sheetName val="chie԰_x0000__x0000__x0000_Ȁ_x0000_"/>
      <sheetName val="Ho la "/>
      <sheetName val="PNT_QUO"/>
      <sheetName val="PNghiÖm VL"/>
      <sheetName val="DGþ"/>
      <sheetName val="Thue NK"/>
      <sheetName val="Hang NK"/>
      <sheetName val="GS08)B.hµng"/>
      <sheetName val="chieud"/>
      <sheetName val="Tong hop ၑL48 - 2"/>
      <sheetName val="_x0000__x000a__x0000__x0000__x0000_âO"/>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CDKTJT03"/>
      <sheetName val="Tong hnp QL47"/>
      <sheetName val="Cong baj 2x1,5"/>
      <sheetName val="nghi dinhmCP"/>
      <sheetName val="I_x0005__x0000__x0000_"/>
      <sheetName val="_x0000__x000f__x0000__x0000__x0000__x0005__x0000__x0000_"/>
      <sheetName val="CVpden trong tong"/>
      <sheetName val="5 nam (tach) x2)"/>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DGh"/>
      <sheetName val="_x000c__x0000__x0000__x0000__x0000__x0000__x0000__x0000__x000a__x0000__x0000__x0000_"/>
      <sheetName val="_x0000__x000a__x0000__x0000__x0000_âOŽ"/>
      <sheetName val="HNI"/>
      <sheetName val="bÑi_x0003_"/>
      <sheetName val="Tong hop$Op mai"/>
      <sheetName val="???????-BLDG"/>
      <sheetName val="Tong hopQ48­1"/>
      <sheetName val="tra-vat-lieu"/>
      <sheetName val="XL4Toppy"/>
      <sheetName val="TO 141"/>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Ա_x0000_䭔㌱س_x0000_䭔ㄠㄴ_x0006_牴湯⁧琠湯౧_x0000_杮楨搠湩⵨偃_x0006_匀䈀ᅪ"/>
      <sheetName val="⁋㌱Ա_x0000_䭔㌱س_x0000_䭔ㄠㄴ_x0006_牴湯⁧琠湯౧_x0000_杮楨搠湩⵨偃_x0006_匀렀቟"/>
      <sheetName val="⁋㌱Ա_x0000_䭔㌱س_x0000_䭔ㄠㄴ_x0006_牴湯⁧琠湯౧_x0000_杮楨搠湩⵨偃_x0006_匀︀ᇕ"/>
      <sheetName val="DG("/>
      <sheetName val="TK33313"/>
      <sheetName val="UK 911"/>
      <sheetName val="CEPS1"/>
      <sheetName val="Km285"/>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_x000c__x0000__x0000__x0000__x0000__x0000__x0000__x0000__x000d__x0000__x0000_Õ"/>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Ա_x0000_䭔㌱س_x0000_䭔ㄠㄴ_x0006_牴湯⁧琠湯౧_x0000_杮楨搠湩⵨偃_x0006_匀㠀䂅"/>
      <sheetName val="[PNT-P3.xls][PNT-P3.xls]XXXXX\X"/>
      <sheetName val="Tkng hop QL48 - 2"/>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_PNT-P3.xlsѝKQKDKT'04-1"/>
      <sheetName val="CV den trong to_g"/>
      <sheetName val="_0000000"/>
      <sheetName val="__-BLDG"/>
      <sheetName val="K_284"/>
      <sheetName val="_ong hop QL48 - 2"/>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_x000f_"/>
      <sheetName val="M pc_x0006_"/>
      <sheetName val="luongt"/>
      <sheetName val="???"/>
      <sheetName val="Cong ban _x0000_ _x0000__x0004__x0000__x0003_"/>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Èoasen"/>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Cong ban_x0009__x0000__x0009__x0000__x0004__x0000__x0003_"/>
      <sheetName val="I_x0005_"/>
      <sheetName val="QUY IV _x0005_"/>
      <sheetName val="_x000d_â_x0005_"/>
      <sheetName val="co_x0005_"/>
      <sheetName val="t"/>
      <sheetName val="CV den"/>
      <sheetName val="Cong ban "/>
      <sheetName val="Opmai 280"/>
      <sheetName val="M pc_x0006_CamPh"/>
      <sheetName val="gia x may"/>
      <sheetName val="_x000c__x000d_"/>
      <sheetName val="_x000f_‚ž½"/>
      <sheetName val="_x000d_âOŽ"/>
      <sheetName val="_x000a_âO"/>
      <sheetName val="_x000f__x0005_"/>
      <sheetName val="_x000c__x000a_"/>
      <sheetName val="_x000a_âOŽ"/>
      <sheetName val="KHTS_x000d_2"/>
      <sheetName val="luongtang12"/>
      <sheetName val="?????????_x0006_????????????_x0006_???"/>
      <sheetName val="_x000f_︀ᇕ԰缀"/>
      <sheetName val="_x000f_‚竈_x0013_"/>
      <sheetName val="_x000f_‚헾】"/>
      <sheetName val="_x000f_‚眨,"/>
      <sheetName val="_x000f_‚禈."/>
      <sheetName val="_x000f_‚稸1"/>
      <sheetName val="_x000c__x000d_Õ"/>
      <sheetName val="_x000f_䠀᡿谀᡿︀"/>
      <sheetName val="t1-01"/>
      <sheetName val="CV dentrong tong"/>
      <sheetName val="_x000a_âO԰"/>
      <sheetName val="Cong ban  _x0004__x0003_"/>
      <sheetName val="_x000f_‚嫌_x001a_"/>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refreshError="1"/>
      <sheetData sheetId="339"/>
      <sheetData sheetId="340"/>
      <sheetData sheetId="341"/>
      <sheetData sheetId="342"/>
      <sheetData sheetId="343"/>
      <sheetData sheetId="344"/>
      <sheetData sheetId="345"/>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sheetData sheetId="367"/>
      <sheetData sheetId="368"/>
      <sheetData sheetId="369"/>
      <sheetData sheetId="370"/>
      <sheetData sheetId="371"/>
      <sheetData sheetId="372"/>
      <sheetData sheetId="373"/>
      <sheetData sheetId="374"/>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refreshError="1"/>
      <sheetData sheetId="403"/>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refreshError="1"/>
      <sheetData sheetId="457" refreshError="1"/>
      <sheetData sheetId="458" refreshError="1"/>
      <sheetData sheetId="459" refreshError="1"/>
      <sheetData sheetId="460" refreshError="1"/>
      <sheetData sheetId="461"/>
      <sheetData sheetId="462" refreshError="1"/>
      <sheetData sheetId="463" refreshError="1"/>
      <sheetData sheetId="464"/>
      <sheetData sheetId="465" refreshError="1"/>
      <sheetData sheetId="466"/>
      <sheetData sheetId="467"/>
      <sheetData sheetId="468" refreshError="1"/>
      <sheetData sheetId="469"/>
      <sheetData sheetId="470"/>
      <sheetData sheetId="471"/>
      <sheetData sheetId="472"/>
      <sheetData sheetId="473"/>
      <sheetData sheetId="474"/>
      <sheetData sheetId="475"/>
      <sheetData sheetId="476" refreshError="1"/>
      <sheetData sheetId="477" refreshError="1"/>
      <sheetData sheetId="478" refreshError="1"/>
      <sheetData sheetId="479" refreshError="1"/>
      <sheetData sheetId="480" refreshError="1"/>
      <sheetData sheetId="481"/>
      <sheetData sheetId="482"/>
      <sheetData sheetId="483"/>
      <sheetData sheetId="484" refreshError="1"/>
      <sheetData sheetId="485"/>
      <sheetData sheetId="486"/>
      <sheetData sheetId="487"/>
      <sheetData sheetId="488" refreshError="1"/>
      <sheetData sheetId="489"/>
      <sheetData sheetId="490"/>
      <sheetData sheetId="491"/>
      <sheetData sheetId="492"/>
      <sheetData sheetId="493"/>
      <sheetData sheetId="494"/>
      <sheetData sheetId="495"/>
      <sheetData sheetId="496" refreshError="1"/>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refreshError="1"/>
      <sheetData sheetId="580" refreshError="1"/>
      <sheetData sheetId="581"/>
      <sheetData sheetId="582" refreshError="1"/>
      <sheetData sheetId="583" refreshError="1"/>
      <sheetData sheetId="584"/>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sheetData sheetId="610"/>
      <sheetData sheetId="611"/>
      <sheetData sheetId="612"/>
      <sheetData sheetId="613"/>
      <sheetData sheetId="614"/>
      <sheetData sheetId="615" refreshError="1"/>
      <sheetData sheetId="616" refreshError="1"/>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refreshError="1"/>
      <sheetData sheetId="656"/>
      <sheetData sheetId="657"/>
      <sheetData sheetId="658"/>
      <sheetData sheetId="659"/>
      <sheetData sheetId="660"/>
      <sheetData sheetId="661"/>
      <sheetData sheetId="662"/>
      <sheetData sheetId="663"/>
      <sheetData sheetId="664"/>
      <sheetData sheetId="665" refreshError="1"/>
      <sheetData sheetId="666" refreshError="1"/>
      <sheetData sheetId="667" refreshError="1"/>
      <sheetData sheetId="668" refreshError="1"/>
      <sheetData sheetId="669" refreshError="1"/>
      <sheetData sheetId="670" refreshError="1"/>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refreshError="1"/>
      <sheetData sheetId="692" refreshError="1"/>
      <sheetData sheetId="693"/>
      <sheetData sheetId="694" refreshError="1"/>
      <sheetData sheetId="695"/>
      <sheetData sheetId="696" refreshError="1"/>
      <sheetData sheetId="697"/>
      <sheetData sheetId="698"/>
      <sheetData sheetId="699" refreshError="1"/>
      <sheetData sheetId="700" refreshError="1"/>
      <sheetData sheetId="701"/>
      <sheetData sheetId="702"/>
      <sheetData sheetId="703" refreshError="1"/>
      <sheetData sheetId="704" refreshError="1"/>
      <sheetData sheetId="705"/>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sheetData sheetId="715"/>
      <sheetData sheetId="716"/>
      <sheetData sheetId="717"/>
      <sheetData sheetId="718"/>
      <sheetData sheetId="719"/>
      <sheetData sheetId="720"/>
      <sheetData sheetId="721"/>
      <sheetData sheetId="722"/>
      <sheetData sheetId="723"/>
      <sheetData sheetId="724"/>
      <sheetData sheetId="725"/>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sheetData sheetId="799"/>
      <sheetData sheetId="800" refreshError="1"/>
      <sheetData sheetId="801"/>
      <sheetData sheetId="802" refreshError="1"/>
      <sheetData sheetId="803" refreshError="1"/>
      <sheetData sheetId="804"/>
      <sheetData sheetId="805"/>
      <sheetData sheetId="806"/>
      <sheetData sheetId="807" refreshError="1"/>
      <sheetData sheetId="808"/>
      <sheetData sheetId="809"/>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sheetData sheetId="1039"/>
      <sheetData sheetId="1040"/>
      <sheetData sheetId="1041" refreshError="1"/>
      <sheetData sheetId="1042" refreshError="1"/>
      <sheetData sheetId="1043" refreshError="1"/>
      <sheetData sheetId="1044"/>
      <sheetData sheetId="1045"/>
      <sheetData sheetId="1046"/>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sheetData sheetId="1108"/>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sheetData sheetId="1119"/>
      <sheetData sheetId="1120"/>
      <sheetData sheetId="1121"/>
      <sheetData sheetId="1122"/>
      <sheetData sheetId="1123" refreshError="1"/>
      <sheetData sheetId="1124" refreshError="1"/>
      <sheetData sheetId="1125" refreshError="1"/>
      <sheetData sheetId="1126" refreshError="1"/>
      <sheetData sheetId="1127"/>
      <sheetData sheetId="1128" refreshError="1"/>
      <sheetData sheetId="1129" refreshError="1"/>
      <sheetData sheetId="1130" refreshError="1"/>
      <sheetData sheetId="1131" refreshError="1"/>
      <sheetData sheetId="1132"/>
      <sheetData sheetId="1133" refreshError="1"/>
      <sheetData sheetId="1134"/>
      <sheetData sheetId="1135" refreshError="1"/>
      <sheetData sheetId="1136"/>
      <sheetData sheetId="1137"/>
      <sheetData sheetId="1138"/>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sheetData sheetId="1155"/>
      <sheetData sheetId="1156" refreshError="1"/>
      <sheetData sheetId="1157" refreshError="1"/>
      <sheetData sheetId="1158" refreshError="1"/>
      <sheetData sheetId="1159" refreshError="1"/>
      <sheetData sheetId="1160" refreshError="1"/>
      <sheetData sheetId="1161" refreshError="1"/>
      <sheetData sheetId="1162" refreshError="1"/>
      <sheetData sheetId="1163"/>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sheetData sheetId="1173" refreshError="1"/>
      <sheetData sheetId="1174"/>
      <sheetData sheetId="1175" refreshError="1"/>
      <sheetData sheetId="1176"/>
      <sheetData sheetId="1177"/>
      <sheetData sheetId="1178"/>
      <sheetData sheetId="1179" refreshError="1"/>
      <sheetData sheetId="1180" refreshError="1"/>
      <sheetData sheetId="1181" refreshError="1"/>
      <sheetData sheetId="1182" refreshError="1"/>
      <sheetData sheetId="1183"/>
      <sheetData sheetId="1184"/>
      <sheetData sheetId="1185"/>
      <sheetData sheetId="1186"/>
      <sheetData sheetId="1187"/>
      <sheetData sheetId="1188" refreshError="1"/>
      <sheetData sheetId="1189" refreshError="1"/>
      <sheetData sheetId="1190"/>
      <sheetData sheetId="1191"/>
      <sheetData sheetId="1192"/>
      <sheetData sheetId="1193"/>
      <sheetData sheetId="1194"/>
      <sheetData sheetId="1195"/>
      <sheetData sheetId="1196"/>
      <sheetData sheetId="1197" refreshError="1"/>
      <sheetData sheetId="1198" refreshError="1"/>
      <sheetData sheetId="1199"/>
      <sheetData sheetId="1200"/>
      <sheetData sheetId="1201"/>
      <sheetData sheetId="1202"/>
      <sheetData sheetId="1203"/>
      <sheetData sheetId="1204" refreshError="1"/>
      <sheetData sheetId="1205"/>
      <sheetData sheetId="1206"/>
      <sheetData sheetId="1207"/>
      <sheetData sheetId="1208" refreshError="1"/>
      <sheetData sheetId="1209" refreshError="1"/>
      <sheetData sheetId="1210"/>
      <sheetData sheetId="1211"/>
      <sheetData sheetId="1212"/>
      <sheetData sheetId="1213" refreshError="1"/>
      <sheetData sheetId="1214"/>
      <sheetData sheetId="1215"/>
      <sheetData sheetId="1216"/>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Tongquan"/>
      <sheetName val="1.GRDP"/>
      <sheetName val="4.NN"/>
      <sheetName val="5"/>
      <sheetName val="6.IIP"/>
      <sheetName val="7.SPCN"/>
      <sheetName val="8.TK"/>
      <sheetName val="9.TT"/>
      <sheetName val="10.TTĐ"/>
      <sheetName val="11.TM"/>
      <sheetName val="12.BL"/>
      <sheetName val="13.DTVT"/>
      <sheetName val="14.KLVT"/>
      <sheetName val="15.ThuNS"/>
      <sheetName val="16.ChiNS"/>
      <sheetName val="17.NH"/>
      <sheetName val="18.CPI"/>
      <sheetName val="19.NK"/>
      <sheetName val="20.XK"/>
      <sheetName val="20.VĐTPT"/>
      <sheetName val="21.VDTNS"/>
      <sheetName val="22.DTC"/>
      <sheetName val="24.NLMT"/>
      <sheetName val="25.Thuhut"/>
      <sheetName val="26.DKDN"/>
      <sheetName val="GQVL"/>
      <sheetName val="LĐ"/>
    </sheetNames>
    <sheetDataSet>
      <sheetData sheetId="0"/>
      <sheetData sheetId="1"/>
      <sheetData sheetId="2"/>
      <sheetData sheetId="3"/>
      <sheetData sheetId="4"/>
      <sheetData sheetId="5"/>
      <sheetData sheetId="6"/>
      <sheetData sheetId="7">
        <row r="12">
          <cell r="D12">
            <v>99.03</v>
          </cell>
        </row>
      </sheetData>
      <sheetData sheetId="8"/>
      <sheetData sheetId="9">
        <row r="8">
          <cell r="D8">
            <v>93.45</v>
          </cell>
        </row>
      </sheetData>
      <sheetData sheetId="10">
        <row r="9">
          <cell r="D9">
            <v>103.92</v>
          </cell>
        </row>
      </sheetData>
      <sheetData sheetId="11"/>
      <sheetData sheetId="12">
        <row r="14">
          <cell r="C14">
            <v>6794929.1899999995</v>
          </cell>
        </row>
      </sheetData>
      <sheetData sheetId="13"/>
      <sheetData sheetId="14">
        <row r="10">
          <cell r="B10">
            <v>744963.12000000011</v>
          </cell>
        </row>
      </sheetData>
      <sheetData sheetId="15"/>
      <sheetData sheetId="16">
        <row r="11">
          <cell r="B11">
            <v>19950590.664829001</v>
          </cell>
        </row>
      </sheetData>
      <sheetData sheetId="17">
        <row r="11">
          <cell r="B11">
            <v>16987532.841709003</v>
          </cell>
        </row>
      </sheetData>
      <sheetData sheetId="18">
        <row r="9">
          <cell r="C9">
            <v>126238</v>
          </cell>
        </row>
      </sheetData>
      <sheetData sheetId="19">
        <row r="11">
          <cell r="D11">
            <v>102.9294</v>
          </cell>
        </row>
      </sheetData>
      <sheetData sheetId="20">
        <row r="8">
          <cell r="C8">
            <v>13550851810.8582</v>
          </cell>
        </row>
      </sheetData>
      <sheetData sheetId="21">
        <row r="7">
          <cell r="C7">
            <v>13049314293.586597</v>
          </cell>
        </row>
      </sheetData>
      <sheetData sheetId="22"/>
      <sheetData sheetId="23">
        <row r="14">
          <cell r="C14">
            <v>713081</v>
          </cell>
        </row>
      </sheetData>
      <sheetData sheetId="24">
        <row r="9">
          <cell r="C9">
            <v>3998668</v>
          </cell>
          <cell r="D9">
            <v>48.44955811400586</v>
          </cell>
        </row>
        <row r="10">
          <cell r="C10">
            <v>1576397</v>
          </cell>
          <cell r="D10">
            <v>32.63639602739525</v>
          </cell>
        </row>
        <row r="17">
          <cell r="C17">
            <v>2422271</v>
          </cell>
          <cell r="D17">
            <v>70.762930098896348</v>
          </cell>
        </row>
      </sheetData>
      <sheetData sheetId="25"/>
      <sheetData sheetId="26">
        <row r="10">
          <cell r="B10">
            <v>20</v>
          </cell>
        </row>
      </sheetData>
      <sheetData sheetId="27">
        <row r="9">
          <cell r="B9">
            <v>1093</v>
          </cell>
        </row>
      </sheetData>
      <sheetData sheetId="28"/>
      <sheetData sheetId="2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tri 2023"/>
      <sheetName val="Gia tri 2024"/>
      <sheetName val="Sluong2024"/>
      <sheetName val="cac quy nam 2024"/>
      <sheetName val="6 tháng DN"/>
      <sheetName val="uoc ca nam 2024"/>
      <sheetName val="Ket qua chinh thuc Q1-2023"/>
      <sheetName val="Quy 1-2024 BC gui TW"/>
      <sheetName val="Ket qua chinh thuc Q2"/>
      <sheetName val="Dau con ct Q3"/>
      <sheetName val="San luong ct Q3"/>
    </sheetNames>
    <sheetDataSet>
      <sheetData sheetId="0" refreshError="1"/>
      <sheetData sheetId="1" refreshError="1"/>
      <sheetData sheetId="2" refreshError="1"/>
      <sheetData sheetId="3" refreshError="1">
        <row r="9">
          <cell r="F9">
            <v>333.5</v>
          </cell>
          <cell r="H9">
            <v>351</v>
          </cell>
          <cell r="I9">
            <v>1020.5</v>
          </cell>
          <cell r="M9">
            <v>321.5</v>
          </cell>
          <cell r="O9">
            <v>340.5</v>
          </cell>
          <cell r="P9">
            <v>993.1</v>
          </cell>
        </row>
        <row r="17">
          <cell r="F17">
            <v>1352</v>
          </cell>
          <cell r="H17">
            <v>1400</v>
          </cell>
          <cell r="I17">
            <v>4081.77</v>
          </cell>
          <cell r="M17">
            <v>1300</v>
          </cell>
          <cell r="O17">
            <v>1350</v>
          </cell>
          <cell r="P17">
            <v>3941</v>
          </cell>
        </row>
        <row r="19">
          <cell r="F19">
            <v>14944.49</v>
          </cell>
          <cell r="H19">
            <v>14200</v>
          </cell>
          <cell r="I19">
            <v>44494.49</v>
          </cell>
          <cell r="M19">
            <v>15500</v>
          </cell>
          <cell r="O19">
            <v>14600</v>
          </cell>
          <cell r="P19">
            <v>45830</v>
          </cell>
        </row>
        <row r="29">
          <cell r="F29">
            <v>19743.82</v>
          </cell>
          <cell r="H29">
            <v>19807.96</v>
          </cell>
          <cell r="I29">
            <v>62770.559999999998</v>
          </cell>
          <cell r="M29">
            <v>21649.55</v>
          </cell>
          <cell r="O29">
            <v>21577</v>
          </cell>
          <cell r="P29">
            <v>68012.070000000007</v>
          </cell>
        </row>
        <row r="32">
          <cell r="F32">
            <v>171226.52999999997</v>
          </cell>
          <cell r="H32">
            <v>178540.1</v>
          </cell>
          <cell r="I32">
            <v>548704.47</v>
          </cell>
          <cell r="M32">
            <v>192832.58000000002</v>
          </cell>
          <cell r="O32">
            <v>197386.05</v>
          </cell>
          <cell r="P32">
            <v>602835.96</v>
          </cell>
        </row>
        <row r="34">
          <cell r="F34">
            <v>9344.7899999999991</v>
          </cell>
          <cell r="H34">
            <v>9630.5750000000007</v>
          </cell>
          <cell r="I34">
            <v>30595.955000000002</v>
          </cell>
          <cell r="M34">
            <v>9287.5849999999973</v>
          </cell>
          <cell r="O34">
            <v>9723.875</v>
          </cell>
          <cell r="P34">
            <v>29901.244999999999</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 val="DATA"/>
      <sheetName val="CH"/>
      <sheetName val="LN"/>
      <sheetName val="TONGHOP"/>
      <sheetName val="GHI CHU"/>
      <sheetName val="MTL$-PRODTANO-AG"/>
      <sheetName val="Cong cu dung cu"/>
      <sheetName val="Kiem ke Quy"/>
      <sheetName val="Kiem ke TSCD"/>
      <sheetName val="vat tu"/>
      <sheetName val="Cong trinh do dang 2002"/>
      <sheetName val="Sheet6"/>
      <sheetName val="Sheet7"/>
      <sheetName val="Sheet8"/>
      <sheetName val="Sheet9"/>
      <sheetName val="Sheet10"/>
      <sheetName val="Sheet1"/>
      <sheetName val="Sheet2"/>
      <sheetName val="Sheet3"/>
      <sheetName val="Sheet4"/>
      <sheetName val="Sheet5"/>
      <sheetName val="CN"/>
      <sheetName val="Capphoivua"/>
      <sheetName val="Gia VL"/>
      <sheetName val="cau"/>
      <sheetName val="cong"/>
      <sheetName val="nhua"/>
      <sheetName val="chitiet"/>
      <sheetName val="DuThauSuaLoi"/>
      <sheetName val="TongHopSuaLoi"/>
      <sheetName val="GT"/>
      <sheetName val="TH"/>
      <sheetName val="tienluong"/>
      <sheetName val="00000000"/>
      <sheetName val="NC10"/>
      <sheetName val="VL10"/>
      <sheetName val="CFmay10"/>
      <sheetName val="627(10)"/>
      <sheetName val="T1"/>
      <sheetName val="TH du toan "/>
      <sheetName val="Du toan "/>
      <sheetName val="C.Tinh"/>
      <sheetName val="TK_cap"/>
      <sheetName val="MTO REV.2(ARMOR)"/>
      <sheetName val="Bang gia ca may"/>
      <sheetName val="Bang luong CB"/>
      <sheetName val="Bang P.tich CT"/>
      <sheetName val="D.toan chi tiet"/>
      <sheetName val="Bang TH Dtoan"/>
      <sheetName val="XXXXXXXX"/>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T.hop -T1"/>
      <sheetName val="T.Hop-T2"/>
      <sheetName val="T.Hop-T3"/>
      <sheetName val="SD1"/>
      <sheetName val="SD2"/>
      <sheetName val="SD7"/>
      <sheetName val="SD8"/>
      <sheetName val="SD9"/>
      <sheetName val="SD11"/>
      <sheetName val="SD12"/>
      <sheetName val="TVSD"/>
      <sheetName val="KLMAY"/>
      <sheetName val="long-xe"/>
      <sheetName val="hoa"/>
      <sheetName val="viet"/>
      <sheetName val="hung"/>
      <sheetName val="tuan"/>
      <sheetName val="dai"/>
      <sheetName val="truong"/>
      <sheetName val="cuong"/>
      <sheetName val="thanh-bx"/>
      <sheetName val="minh-bl"/>
      <sheetName val="kh-hd"/>
      <sheetName val="binh"/>
      <sheetName val="cung"/>
      <sheetName val="chien"/>
      <sheetName val="chien (2)"/>
      <sheetName val="chien (3)"/>
      <sheetName val="xa"/>
      <sheetName val="huy"/>
      <sheetName val="thuan"/>
      <sheetName val="thang"/>
      <sheetName val="dong"/>
      <sheetName val="thai"/>
      <sheetName val="ngoc"/>
      <sheetName val="hien"/>
      <sheetName val="long"/>
      <sheetName val="phuong"/>
      <sheetName val="kieu"/>
      <sheetName val="thucong1"/>
      <sheetName val="Thucong2"/>
      <sheetName val="KL DUONG DC L = 90m"/>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XL4Test5"/>
      <sheetName val="Sua (2)"/>
      <sheetName val="Sua"/>
      <sheetName val="DGKSDA"/>
      <sheetName val="TH_BVTC"/>
      <sheetName val="BVTC"/>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KM"/>
      <sheetName val="KHOANMUC"/>
      <sheetName val="QTNC"/>
      <sheetName val="CPQL"/>
      <sheetName val="SANLUONG"/>
      <sheetName val="SSCP-SL"/>
      <sheetName val="CPSX"/>
      <sheetName val="KQKD"/>
      <sheetName val="CDSL (2)"/>
      <sheetName val="TH theo tinh"/>
      <sheetName val="TH theo hang muc"/>
      <sheetName val="Quang Tri"/>
      <sheetName val="TTHue"/>
      <sheetName val="Da Nang"/>
      <sheetName val="Quang Nam"/>
      <sheetName val="Quang Ngai"/>
      <sheetName val="TH DH-QN"/>
      <sheetName val="KP HD"/>
      <sheetName val="DB HD"/>
      <sheetName val="T9-2004"/>
      <sheetName val="T9-MD1"/>
      <sheetName val="T10-2004"/>
      <sheetName val="T10-MD1"/>
      <sheetName val="T11-2004"/>
      <sheetName val="T11-MD1"/>
      <sheetName val="T12-2004"/>
      <sheetName val="T12-MD1"/>
      <sheetName val="QTNC-2002"/>
      <sheetName val="QTNC2003"/>
      <sheetName val="QTNC-Tong hop"/>
      <sheetName val="QTVT-Tong hop"/>
      <sheetName val="GTQT-Tong hop"/>
      <sheetName val="QT - Duet"/>
      <sheetName val="Sheet11"/>
      <sheetName val="Sheet12"/>
      <sheetName val="Sheet13"/>
      <sheetName val="Sheet14"/>
      <sheetName val="Sheet15"/>
      <sheetName val="Sheet16"/>
      <sheetName val="HDGK-02"/>
      <sheetName val="HDGK-03"/>
      <sheetName val="HDGK-06"/>
      <sheetName val="Cover"/>
      <sheetName val="Explain"/>
      <sheetName val="General"/>
      <sheetName val="General (2)"/>
      <sheetName val="Detail price"/>
      <sheetName val="Material"/>
      <sheetName val="Machinery"/>
      <sheetName val="Material (2)"/>
      <sheetName val="Machinery (2)"/>
      <sheetName val="HDGK-D3"/>
      <sheetName val="TLGK-D3"/>
      <sheetName val="TLSon"/>
      <sheetName val="HDGK"/>
      <sheetName val="DTTC"/>
      <sheetName val="Xuong KCT"/>
      <sheetName val="HDGK-Xuong KCT (2)"/>
      <sheetName val="Doi CTlap"/>
      <sheetName val="Doi PCS"/>
      <sheetName val="Xuong DT"/>
      <sheetName val=""/>
      <sheetName val="20% BHXH"/>
      <sheetName val="TrÝch 2%KPC§"/>
      <sheetName val="TrÝch 3% BHYT"/>
      <sheetName val="SD cac TK"/>
      <sheetName val="TK336"/>
      <sheetName val="Chart1"/>
      <sheetName val="chi tiet 131"/>
      <sheetName val="Ke chi"/>
      <sheetName val="ptvl0-1"/>
      <sheetName val="0-1"/>
      <sheetName val="ptvl4-5"/>
      <sheetName val="4-5"/>
      <sheetName val="ptvl3-4"/>
      <sheetName val="3-4"/>
      <sheetName val="ptvl2-3"/>
      <sheetName val="2-3"/>
      <sheetName val="vlcong"/>
      <sheetName val="ptvl1-2"/>
      <sheetName val="1-2"/>
      <sheetName val="MTL__INTER"/>
      <sheetName val="PC"/>
      <sheetName val="Ph-Thu"/>
      <sheetName val="Ph-Thu (2)"/>
      <sheetName val="PC (2)"/>
      <sheetName val="Chart2"/>
      <sheetName val="PC (3)"/>
      <sheetName val="DTCT"/>
      <sheetName val="PTVT"/>
      <sheetName val="THDT"/>
      <sheetName val="THVT"/>
      <sheetName val="THGT"/>
      <sheetName val="TongHopSuaLoé"/>
      <sheetName val="Bang ke chi tiet "/>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Bang TH Dtman"/>
      <sheetName val="BKXN"/>
      <sheetName val="Tokhai"/>
      <sheetName val="Tokhai (2)"/>
      <sheetName val="BKHT"/>
      <sheetName val="HT"/>
      <sheetName val="giait"/>
      <sheetName val="PLbkhh"/>
      <sheetName val="TKDC11"/>
      <sheetName val="giait (2)"/>
      <sheetName val="TH thue"/>
      <sheetName val="XN Thue"/>
      <sheetName val="BH"/>
      <sheetName val="BH (2)"/>
      <sheetName val="BTH -L"/>
      <sheetName val="SLQ3"/>
      <sheetName val="QTD1"/>
      <sheetName val="THQT"/>
      <sheetName val="THQT (2)"/>
      <sheetName val="ms2"/>
      <sheetName val="TKSDD"/>
      <sheetName val="XNthue"/>
      <sheetName val="TR"/>
      <sheetName val="KTVT"/>
      <sheetName val="ktvt2"/>
      <sheetName val="TB-D2"/>
      <sheetName val="TB-D4"/>
      <sheetName val="TB-D5"/>
      <sheetName val="QT-TSCD"/>
      <sheetName val="MTB"/>
      <sheetName val="XN CUC THUE"/>
      <sheetName val="TT-THUE"/>
      <sheetName val="GXN"/>
      <sheetName val="Gthue"/>
      <sheetName val="T.TRI"/>
      <sheetName val="thkk"/>
      <sheetName val="GTr"/>
      <sheetName val="TK01 (2)"/>
      <sheetName val="M02B"/>
      <sheetName val="TK01"/>
      <sheetName val="bk mua"/>
      <sheetName val="bk ban"/>
      <sheetName val="moi11"/>
      <sheetName val="bk moi 02"/>
      <sheetName val="bk DC"/>
      <sheetName val="bk moi03"/>
      <sheetName val="bcn (2)"/>
      <sheetName val="bcn (3)"/>
      <sheetName val="bcn T3"/>
      <sheetName val="bcnM"/>
      <sheetName val="4b-TC"/>
      <sheetName val="03-TC"/>
      <sheetName val="06-TC"/>
      <sheetName val="01-TC"/>
      <sheetName val="KHVLD"/>
      <sheetName val="11TC"/>
      <sheetName val="01-KHTC"/>
      <sheetName val="06 -TC"/>
      <sheetName val="06 -TC (2)"/>
      <sheetName val="PPLN 05-tc"/>
      <sheetName val="PPLN 05-tc (3)"/>
      <sheetName val="TH ghi so"/>
      <sheetName val="dieu chinh"/>
      <sheetName val="PPLN Q4"/>
      <sheetName val="kk"/>
      <sheetName val="PPLN 05-tc (2)"/>
      <sheetName val="01-KH"/>
      <sheetName val="PPLN Q1-04"/>
      <sheetName val="PPLN Q1-04 (2)"/>
      <sheetName val="ptgt"/>
      <sheetName val="ptgt (2)"/>
      <sheetName val="th thue dt"/>
      <sheetName val="QT SDV"/>
      <sheetName val="QTTHUE TNDN"/>
      <sheetName val="qt thue gtgt"/>
      <sheetName val="th thue gtgt"/>
      <sheetName val="TK-TDT-CP-TN"/>
      <sheetName val="pl thue"/>
      <sheetName val="QTCBH-YT"/>
      <sheetName val="BCTHXDCB"/>
      <sheetName val="DTXDCB"/>
      <sheetName val="qt chi snyt"/>
      <sheetName val="BCKPCD"/>
      <sheetName val="BCthunop BHXH"/>
      <sheetName val="BCthunop BHYT"/>
      <sheetName val="BCTH-BHXH-YT"/>
      <sheetName val="BTH TTT"/>
      <sheetName val="khai thue tndn"/>
      <sheetName val="khai thue tndn (2)"/>
      <sheetName val="sdt1"/>
      <sheetName val="dc sdu thue"/>
      <sheetName val="cac CT (2)"/>
      <sheetName val="nv"/>
      <sheetName val="m.cdkt-ts"/>
      <sheetName val="m.nv"/>
      <sheetName val="m.cac CT"/>
      <sheetName val="BC KHDT"/>
      <sheetName val="III - NV"/>
      <sheetName val="BC-SDNVKH"/>
      <sheetName val="bc nam"/>
      <sheetName val="KH TSCD"/>
      <sheetName val="KE LV"/>
      <sheetName val="KH6TH"/>
      <sheetName val="KH KHCB-QI"/>
      <sheetName val="M.QII"/>
      <sheetName val="TH2XE"/>
      <sheetName val="bcKH-SC Q3"/>
      <sheetName val="bcKH-SC Q4"/>
      <sheetName val="bcKH-SC (3)"/>
      <sheetName val="bcKK TS"/>
      <sheetName val="bcKK 2003"/>
      <sheetName val="bcKK 2004 (2)"/>
      <sheetName val="bcKK T9"/>
      <sheetName val="TKHtruoc"/>
      <sheetName val="bc SCL"/>
      <sheetName val="KHCB2003"/>
      <sheetName val="m.BC kh KhH (2)"/>
      <sheetName val="KH KHCB"/>
      <sheetName val="mKH KHCB"/>
      <sheetName val="01qtdn"/>
      <sheetName val="03"/>
      <sheetName val="04"/>
      <sheetName val="05"/>
      <sheetName val="08"/>
      <sheetName val="scl-1"/>
      <sheetName val="scl-2"/>
      <sheetName val="bc mua ts"/>
      <sheetName val="(2)"/>
      <sheetName val="bbkk"/>
      <sheetName val="131"/>
      <sheetName val="331"/>
      <sheetName val="131-2 (2)"/>
      <sheetName val="ke muaTB"/>
      <sheetName val="THCP-HD4"/>
      <sheetName val="bcqt"/>
      <sheetName val="10000000"/>
      <sheetName val="Phieu cao do K95"/>
      <sheetName val="Lop 1 K98"/>
      <sheetName val="KTQT-AFC"/>
      <sheetName val="KTQT-KH"/>
      <sheetName val="CLDG"/>
      <sheetName val="CLKL"/>
      <sheetName val="Bang du toan"/>
      <sheetName val="Bu gia"/>
      <sheetName val="PT vat tu"/>
      <sheetName val="DT"/>
      <sheetName val="CP"/>
      <sheetName val="BCT6"/>
      <sheetName val="bk1"/>
      <sheetName val="nk1"/>
      <sheetName val="TK133"/>
      <sheetName val="TK 136"/>
      <sheetName val="TK 138"/>
      <sheetName val="TK141"/>
      <sheetName val="TK142"/>
      <sheetName val="BK3"/>
      <sheetName val="BPBNVL"/>
      <sheetName val="TK 155"/>
      <sheetName val="TK211"/>
      <sheetName val="TK214"/>
      <sheetName val="BPBKH"/>
      <sheetName val="TK 331"/>
      <sheetName val="BPBTL"/>
      <sheetName val="TK335"/>
      <sheetName val="TK 336"/>
      <sheetName val="TK 338"/>
      <sheetName val="BK4"/>
      <sheetName val="BK5"/>
      <sheetName val="NK7 P1"/>
      <sheetName val="NK7 P2"/>
      <sheetName val="NK7 P3"/>
      <sheetName val="NKCT 8"/>
      <sheetName val="BCDPS"/>
      <sheetName val="tuၡn"/>
      <sheetName val="km345+400-km345+500 (6'-"/>
      <sheetName val="T9"/>
      <sheetName val="T6"/>
      <sheetName val="T3"/>
      <sheetName val="T10"/>
      <sheetName val="T2"/>
      <sheetName val="SD0"/>
      <sheetName val="KL DUONG DC L_x0004_Í"/>
      <sheetName val="Y_x0004_ÏY_x0004_ÐY_x0004_ÑY_x0004_"/>
      <sheetName val="Y_x0004_ÝY_x0004_ÞY_x0004_ßY_x0004_"/>
      <sheetName val="Y_x0004_éY_x0004_êY_x0004_ëY_x0004_"/>
      <sheetName val="Y_x0004_õY_x0004_öY_x0004_÷Y_x0004_"/>
      <sheetName val="_x0001_Y_x0004__x0001__x0001_Y_x0004__x0002__x0001_Y_x0004__x0003__x0001_Y_x0004_"/>
      <sheetName val="_x0001_Y_x0004__x000d__x0001_Y_x0004__x000e__x0001_Y_x0004__x000f__x0001_Y_x0004_"/>
      <sheetName val="_x0001_Y_x0004__x0019__x0001_Y_x0004__x001a__x0001_Y_x0004__x001b__x0001_Y_x0004_"/>
      <sheetName val="_x0001_Y_x0004_&amp;_x0001_Y_x0004_'_x0001_Y_x0004_(_x0001_Y_x0004_"/>
      <sheetName val="_x0001_Y_x0004_2_x0001_Y_x0004_3_x0001_Y_x0004_4_x0001_Y_x0004_"/>
      <sheetName val="_x0001_Y_x0004_&gt;_x0001_Y_x0004_?_x0001_Y_x0004_@_x0001_Y_x0004_"/>
      <sheetName val="_x0001_Y_x0004_J_x0001_Y_x0004_K_x0001_Y_x0004_L_x0001_Y_x0004_"/>
      <sheetName val="Co quan TCT"/>
      <sheetName val="BOT"/>
      <sheetName val="BOT (PA chon)"/>
      <sheetName val="Yaly &amp; Ri Ninh"/>
      <sheetName val="Thuy dien Na Loi"/>
      <sheetName val="mau c47"/>
      <sheetName val="km337+136-ki337-350"/>
      <sheetName val="Du toan"/>
      <sheetName val="Phan tich vat tu"/>
      <sheetName val="Tong hop vat tu"/>
      <sheetName val="Tong hop gia"/>
      <sheetName val="Tro giup"/>
      <sheetName val="Nhan cong"/>
      <sheetName val="May thi cong"/>
      <sheetName val="Chi phi chung"/>
      <sheetName val="Config"/>
      <sheetName val="Thang 1"/>
      <sheetName val="Thang 10"/>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Duong con' vu hcm (6)"/>
      <sheetName val="bang so sanh tong hop"/>
      <sheetName val="bang so sanh tong hop (ty le)"/>
      <sheetName val="thu nhap binh quan (2)"/>
      <sheetName val="dang huong"/>
      <sheetName val="phuong an 1"/>
      <sheetName val="phuong an 1 (2)"/>
      <sheetName val="ccvo12q405   "/>
      <sheetName val="T3-99"/>
      <sheetName val="T4-99"/>
      <sheetName val="T5-99"/>
      <sheetName val="T6-99"/>
      <sheetName val="T7-99"/>
      <sheetName val="T8-99"/>
      <sheetName val="T9-99"/>
      <sheetName val="T10-99"/>
      <sheetName val="T11-99"/>
      <sheetName val="T12-99"/>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 val="1380"/>
      <sheetName val="1381"/>
      <sheetName val="1382"/>
      <sheetName val="1383"/>
      <sheetName val="1384"/>
      <sheetName val="1385"/>
      <sheetName val="1387"/>
      <sheetName val="138"/>
      <sheetName val="141"/>
      <sheetName val="311-1"/>
      <sheetName val="3112"/>
      <sheetName val="3113"/>
      <sheetName val="3881-dl"/>
      <sheetName val="3882"/>
      <sheetName val="3881"/>
      <sheetName val="131-2"/>
      <sheetName val="1386"/>
      <sheetName val="131-1"/>
      <sheetName val="3882-l"/>
      <sheetName val="Giao"/>
      <sheetName val="CHIET TINH"/>
      <sheetName val="Bang Gia VL"/>
      <sheetName val="Tong Hop KP"/>
      <sheetName val=" DON GIA"/>
      <sheetName val="CHIET TINH THEO KH.SAT"/>
      <sheetName val="Con NCS thu"/>
      <sheetName val="BHCond_Batch"/>
      <sheetName val="KHTT"/>
      <sheetName val="KHCBthan"/>
      <sheetName val="KHTTthan"/>
      <sheetName val="KHPC"/>
      <sheetName val="KHPCthan"/>
      <sheetName val="BC tån kho than"/>
      <sheetName val="KHPCthan2002"/>
      <sheetName val="VCTT"/>
      <sheetName val="VCTh"/>
      <sheetName val="143"/>
      <sheetName val="161"/>
      <sheetName val="162"/>
      <sheetName val="163"/>
      <sheetName val="164"/>
      <sheetName val="171"/>
      <sheetName val="172"/>
      <sheetName val="310"/>
      <sheetName val="320"/>
      <sheetName val="330"/>
      <sheetName val="360"/>
      <sheetName val="410"/>
      <sheetName val="420"/>
      <sheetName val="500"/>
      <sheetName val="GIAO TBI"/>
      <sheetName val="20000000"/>
      <sheetName val="BKmua vao"/>
      <sheetName val="BKBan ra"/>
      <sheetName val="BCsudunghd"/>
      <sheetName val="TOkhaithue"/>
      <sheetName val="MTL$-JDTTY"/>
      <sheetName val="A6"/>
      <sheetName val="5 nam (tach)"/>
      <sheetName val="5 nam (tach) (2)"/>
      <sheetName val="KH 2003"/>
      <sheetName val="shorequant"/>
      <sheetName val="MV06"/>
      <sheetName val="BR06"/>
      <sheetName val="TH06"/>
      <sheetName val="TL10PH"/>
      <sheetName val="bth "/>
      <sheetName val="Khoan"/>
      <sheetName val="cvc"/>
      <sheetName val="bcl "/>
      <sheetName val="6 T-2003"/>
      <sheetName val="T1-04"/>
      <sheetName val="T2-04 "/>
      <sheetName val="T3-04"/>
      <sheetName val="T4-04 "/>
      <sheetName val="T5-04  "/>
      <sheetName val="T6-04  "/>
      <sheetName val="QUY II"/>
      <sheetName val="QUY III"/>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LEGEND"/>
      <sheetName val="Outlets"/>
      <sheetName val="PGs"/>
      <sheetName val="KHo152"/>
      <sheetName val="Kho153"/>
      <sheetName val="Bia"/>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BKNHAP"/>
      <sheetName val="BKX"/>
      <sheetName val="MSVT"/>
      <sheetName val="MSSP"/>
      <sheetName val="§V"/>
      <sheetName val="N-X -T"/>
      <sheetName val="ESTI."/>
      <sheetName val="DI-ESTI"/>
      <sheetName val="Lists"/>
      <sheetName val="bang tinh chi phi KSSB"/>
      <sheetName val="bang ke khoi luong"/>
      <sheetName val="bang tinh don gia khao sat"/>
      <sheetName val="bu nha cong"/>
      <sheetName val="phu cap"/>
      <sheetName val="bang luong"/>
      <sheetName val="bangtinhchiphi"/>
      <sheetName val="VC-bocdo"/>
      <sheetName val="Chiettinh"/>
      <sheetName val="Chiphi"/>
      <sheetName val="T-nghiem"/>
      <sheetName val="T.hop-TN"/>
      <sheetName val="TH-DIEN"/>
      <sheetName val="KS-Thietke"/>
      <sheetName val="Vattu-tuphan"/>
      <sheetName val="Pbtru-trungthe"/>
      <sheetName val="PBcapABC"/>
      <sheetName val="vtthop"/>
      <sheetName val="BangTTKLQIV2000"/>
      <sheetName val="THTKnam 2000"/>
      <sheetName val="Kho than 9 thang"/>
      <sheetName val="KLQIII"/>
      <sheetName val="KL6thang"/>
      <sheetName val="KLQIV"/>
      <sheetName val="KL2000"/>
      <sheetName val="Kho gach 9 thang"/>
      <sheetName val="Kho gach2000"/>
      <sheetName val="BM moiBC2000"/>
      <sheetName val="KLQI2001"/>
      <sheetName val="KLQII2001"/>
      <sheetName val="BC ton kho than QI2001"/>
      <sheetName val="TonkhoQII"/>
      <sheetName val="THTon khoQ1&amp;GC"/>
      <sheetName val="TH ton kho 6 thang"/>
      <sheetName val="KL6 thang"/>
      <sheetName val="TKho QIV2000"/>
      <sheetName val="Ton kho 6 thang 2001"/>
      <sheetName val="KL QIV2001"/>
      <sheetName val="KL QI 2002"/>
      <sheetName val="Disch"/>
      <sheetName val="Pack"/>
      <sheetName val="Delivery"/>
      <sheetName val="M50"/>
      <sheetName val="M48"/>
      <sheetName val="M45"/>
      <sheetName val="M38"/>
      <sheetName val="D.Order"/>
      <sheetName val="Report"/>
      <sheetName val="Report.Delivery"/>
      <sheetName val="Monthly"/>
      <sheetName val="km342+500-km342+690 (2)"/>
      <sheetName val="phuong an2"/>
      <sheetName val="tong hop BQ"/>
      <sheetName val="Binhquan3"/>
      <sheetName val="tong hop BQ-1"/>
      <sheetName val="phuong an chon"/>
      <sheetName val="bang so sanh tong hop ( PA chon"/>
      <sheetName val="dang ap dung"/>
      <sheetName val="bang tong hop (dang huong)"/>
      <sheetName val="Mÿÿ$-PRODÿÿÿÿ-UG"/>
      <sheetName val="MTL$-PÿÿDTANK-AG"/>
      <sheetName val="Thong so chinh"/>
      <sheetName val="44"/>
      <sheetName val="43"/>
      <sheetName val="42"/>
      <sheetName val="41"/>
      <sheetName val="40"/>
      <sheetName val="39"/>
      <sheetName val="38"/>
      <sheetName val="37"/>
      <sheetName val="36"/>
      <sheetName val="35"/>
      <sheetName val="34"/>
      <sheetName val="33"/>
      <sheetName val="32"/>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4"/>
      <sheetName val="3"/>
      <sheetName val="2"/>
      <sheetName val="1"/>
      <sheetName val="aung"/>
      <sheetName val="DUNGQUAT-6"/>
      <sheetName val="DP NOI"/>
      <sheetName val="DP NGOAI"/>
      <sheetName val="YCU-HC"/>
      <sheetName val="KHO 21ST"/>
      <sheetName val="KHO 49 TN"/>
      <sheetName val="KHO 82 TN"/>
      <sheetName val="KHO 28 TN"/>
      <sheetName val="TTBLII-58 NGT"/>
      <sheetName val="4 VT SAU"/>
      <sheetName val="74TN"/>
      <sheetName val="108 NG TRAI"/>
      <sheetName val="68A QTRUNG"/>
      <sheetName val="HT QUAY"/>
      <sheetName val="BTK TKHO"/>
      <sheetName val="818"/>
      <sheetName val="km345+661-kms45+000 (2)"/>
      <sheetName val="km338+1w6-km338+230"/>
      <sheetName val="km338+439-km388+571.x9"/>
      <sheetName val="km337+u33.60-km338 (2)"/>
      <sheetName val="km345+400-km345+5 0 (3) (2)"/>
      <sheetName val="km346+00-k_x000d_346+240 (2)"/>
      <sheetName val="k_x000d_338+60-km338+130"/>
      <sheetName val="km342+376.41- km342+52_x0010_.29"/>
      <sheetName val="km33_x0018_+571.89-km338+652"/>
      <sheetName val="km341+275-km341+35_x0010_"/>
      <sheetName val="km341+612-_x0013_41+682"/>
      <sheetName val="THChi"/>
      <sheetName val="THthu"/>
      <sheetName val="BCD"/>
      <sheetName val="111"/>
      <sheetName val="112"/>
      <sheetName val="133"/>
      <sheetName val="142"/>
      <sheetName val="152"/>
      <sheetName val="153"/>
      <sheetName val="154"/>
      <sheetName val="211"/>
      <sheetName val="214"/>
      <sheetName val="3331"/>
      <sheetName val="3334"/>
      <sheetName val="334"/>
      <sheetName val="Proj.Sum"/>
      <sheetName val="5.1TB"/>
      <sheetName val="HT1"/>
      <sheetName val="5.1"/>
      <sheetName val="HT5.1"/>
      <sheetName val="kich thuoc"/>
      <sheetName val="DTHH"/>
      <sheetName val="DTHU-T8"/>
      <sheetName val="Ch-tinh"/>
      <sheetName val="Chiet tinh dz35"/>
      <sheetName val="Quantity"/>
      <sheetName val="Trunggian"/>
      <sheetName val="Danh Sach"/>
      <sheetName val="8. Danh muc chuc danh"/>
      <sheetName val="De11A"/>
      <sheetName val="Gia vat tu"/>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BLDG"/>
      <sheetName val="уровни"/>
      <sheetName val="PVGC"/>
      <sheetName val="phuluc1"/>
      <sheetName val="phuluc2"/>
      <sheetName val="phuluc3A"/>
      <sheetName val="phuluc3b"/>
      <sheetName val="Phuluc4"/>
      <sheetName val="phuluc5"/>
      <sheetName val="phuluc9"/>
      <sheetName val="phuluc10"/>
      <sheetName val="PHULUC11"/>
      <sheetName val="phuluc12"/>
      <sheetName val="CCDN"/>
      <sheetName val="_x0000_Y_x0000__x0004__x0000__x0000__x0000_Ï_x0000_Y_x0000__x0004__x0000__x0000__x0000_Ð_x0000_Y_x0000__x0004__x0000__x0000__x0000_Ñ_x0000_Y_x0000__x0004__x0000__x0000__x0000_"/>
      <sheetName val="_x0000_Y_x0000__x0004__x0000__x0000__x0000_Ý_x0000_Y_x0000__x0004__x0000__x0000__x0000_Þ_x0000_Y_x0000__x0004__x0000__x0000__x0000_ß_x0000_Y_x0000__x0004__x0000__x0000__x0000_"/>
      <sheetName val="_x0000_Y_x0000__x0004__x0000__x0000__x0000_é_x0000_Y_x0000__x0004__x0000__x0000__x0000_ê_x0000_Y_x0000__x0004__x0000__x0000__x0000_ë_x0000_Y_x0000__x0004__x0000__x0000__x0000_"/>
      <sheetName val="_x0000_Y_x0000__x0004__x0000__x0000__x0000_õ_x0000_Y_x0000__x0004__x0000__x0000__x0000_ö_x0000_Y_x0000__x0004__x0000__x0000__x0000_÷_x0000_Y_x0000__x0004__x0000__x0000__x0000_"/>
      <sheetName val="_x0001_Y_x0000__x0004__x0000__x0000__x0000__x0001__x0001_Y_x0000__x0004__x0000__x0000__x0000__x0002__x0001_Y_x0000__x0004__x0000__x0000__x0000__x0003__x0001_Y_x0000__x0004__x0000__x0000__x0000_"/>
      <sheetName val="_x0001_Y_x0000__x0004__x0000__x0000__x0000__x000d__x0001_Y_x0000__x0004__x0000__x0000__x0000__x000e__x0001_Y_x0000__x0004__x0000__x0000__x0000__x000f__x0001_Y_x0000__x0004__x0000__x0000__x0000_"/>
      <sheetName val="_x0001_Y_x0000__x0004__x0000__x0000__x0000__x0019__x0001_Y_x0000__x0004__x0000__x0000__x0000__x001a__x0001_Y_x0000__x0004__x0000__x0000__x0000__x001b__x0001_Y_x0000__x0004__x0000__x0000__x0000_"/>
      <sheetName val="_x0001_Y_x0000__x0004__x0000__x0000__x0000_&amp;_x0001_Y_x0000__x0004__x0000__x0000__x0000_'_x0001_Y_x0000__x0004__x0000__x0000__x0000_(_x0001_Y_x0000__x0004__x0000__x0000__x0000_"/>
      <sheetName val="_x0001_Y_x0000__x0004__x0000__x0000__x0000_2_x0001_Y_x0000__x0004__x0000__x0000__x0000_3_x0001_Y_x0000__x0004__x0000__x0000__x0000_4_x0001_Y_x0000__x0004__x0000__x0000__x0000_"/>
      <sheetName val="_x0001_Y_x0000__x0004__x0000__x0000__x0000_&gt;_x0001_Y_x0000__x0004__x0000__x0000__x0000_?_x0001_Y_x0000__x0004__x0000__x0000__x0000_@_x0001_Y_x0000__x0004__x0000__x0000__x0000_"/>
      <sheetName val="_x0001_Y_x0000__x0004__x0000__x0000__x0000_J_x0001_Y_x0000__x0004__x0000__x0000__x0000_K_x0001_Y_x0000__x0004__x0000__x0000__x0000_L_x0001_Y_x0000__x0004__x0000__x0000__x0000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NEW-PANEL"/>
      <sheetName val="Du_lieu"/>
      <sheetName val="DanhMuc"/>
      <sheetName val="IBASE"/>
      <sheetName val="MTL$-INTER"/>
      <sheetName val="THKP"/>
      <sheetName val="gia vt,nc,may"/>
      <sheetName val="LKVL-CK-HT-GD1"/>
      <sheetName val="VT,NC,M"/>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NS"/>
      <sheetName val="J(Priv.Cap)"/>
      <sheetName val="Old Table"/>
      <sheetName val="GVL"/>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Km282-Km_x0003_"/>
      <sheetName val="2.74"/>
      <sheetName val="01"/>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aTrieu-L.con"/>
      <sheetName val="EDT - Ro"/>
      <sheetName val=".tuanM"/>
      <sheetName val="Dinh_ha nha"/>
      <sheetName val="[IBASE2.XLS}BHXH"/>
      <sheetName val="Chart3"/>
      <sheetName val="Chart2"/>
      <sheetName val="T8-9)"/>
      <sheetName val="T6"/>
      <sheetName val="120"/>
      <sheetName val="IFAD"/>
      <sheetName val="CVHN"/>
      <sheetName val="TCVM"/>
      <sheetName val="RIDP"/>
      <sheetName val="LDNN"/>
      <sheetName val="0304"/>
      <sheetName val="0904"/>
      <sheetName val="1204"/>
      <sheetName val="80000000"/>
      <sheetName val="90000000"/>
      <sheetName val="a0000000"/>
      <sheetName val="b0000000"/>
      <sheetName val="c0000000"/>
      <sheetName val="Cone"/>
      <sheetName val="Sheed5"/>
      <sheetName val="TL"/>
      <sheetName val="GK"/>
      <sheetName val="CB"/>
      <sheetName val="VP"/>
      <sheetName val="Km274-Km274"/>
      <sheetName val="Km27'-Km278"/>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KHVô XL"/>
      <sheetName val="Coc 6"/>
      <sheetName val="THQII"/>
      <sheetName val="Trung"/>
      <sheetName val="THQIII"/>
      <sheetName val="THT nam 04"/>
      <sheetName val="142201ȭT4"/>
      <sheetName val="BTH"/>
      <sheetName val="luongt 13"/>
      <sheetName val="LUONG 1"/>
      <sheetName val="LUONG 2"/>
      <sheetName val="LUONG 3"/>
      <sheetName val="Luong 4"/>
      <sheetName val="CTP 4"/>
      <sheetName val="Thuno"/>
      <sheetName val="Anca 4"/>
      <sheetName val="THUONG TET"/>
      <sheetName val="thuong"/>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Bia¸"/>
      <sheetName val="T8-9B"/>
      <sheetName val="T8-9þ"/>
      <sheetName val="Bia_x0018_"/>
      <sheetName val="QD cua HDQT (ÿÿ"/>
      <sheetName val="ÿÿÿÿi ngoai tongÿÿ2)"/>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CHITIET VL-NC"/>
      <sheetName val="DON GIA"/>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T8-9@"/>
      <sheetName val="tô rôiDY"/>
      <sheetName val="ATCANING"/>
      <sheetName val="KNH"/>
      <sheetName val="KVF"/>
      <sheetName val="Hoada"/>
      <sheetName val="Nguphuc"/>
      <sheetName val="TCH"/>
      <sheetName val="TTT"/>
      <sheetName val="TVK"/>
      <sheetName val="Tuichuom"/>
      <sheetName val="NKDT"/>
      <sheetName val="Vitagin"/>
      <sheetName val="Tonf hop"/>
      <sheetName val="CoquyTM"/>
      <sheetName val="TH_B¸"/>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Chart䀀"/>
      <sheetName val="T8-9("/>
      <sheetName val="Nhap_lie"/>
      <sheetName val="Nhap_lie("/>
      <sheetName val=" GT CPhi tung dot"/>
      <sheetName val="ESTI."/>
      <sheetName val="DI-ESTI"/>
      <sheetName val="THTBþ"/>
      <sheetName val="CongNo"/>
      <sheetName val="TD khao sat"/>
      <sheetName val="_x0000__x0000__x0005__x0000__x0000_"/>
      <sheetName val="nghi dinh-_x0004__x0010_"/>
      <sheetName val="Cong hop 2,0ࡸ2,0"/>
      <sheetName val="Km282-Km_x0003_?3"/>
      <sheetName val="Biaþ"/>
      <sheetName val="Luot"/>
      <sheetName val="lapdap TB "/>
      <sheetName val="IBASE2"/>
      <sheetName val="T8-9h"/>
      <sheetName val="KQKDKT#04-1"/>
      <sheetName val="VtuHaTheSauTBABenThuy1 Ш2)"/>
      <sheetName val="T8-9X"/>
      <sheetName val="MTL$-INTER"/>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GIA 뭼UOC"/>
      <sheetName val="Soqu_x0005__x0000__x0000_"/>
      <sheetName val="T8-9_x0005_"/>
      <sheetName val="Diem mon hoc"/>
      <sheetName val="Diem Tong ket"/>
      <sheetName val="DS - HoTen"/>
      <sheetName val="DS-Loc"/>
      <sheetName val="thong ke_x0000_"/>
      <sheetName val="Bang can doi "/>
      <sheetName val="Tinh hinh cat lang"/>
      <sheetName val="Tinh hinh SX phu"/>
      <sheetName val="Tinh hinh do xop"/>
      <sheetName val="chi phi cap tien"/>
      <sheetName val="TH dat "/>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nh"/>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NS"/>
      <sheetName val="T4-99_x0005_"/>
      <sheetName val="Soqu_x0005_"/>
      <sheetName val="thong ke"/>
      <sheetName val="DMT"/>
      <sheetName val="Năm"/>
      <sheetName val="Thời gian"/>
      <sheetName val="Tỉnh"/>
      <sheetName val="Km282-Km_x0003_3"/>
      <sheetName val="_x0005_"/>
      <sheetName val="tien uong"/>
      <sheetName val="Y_BA"/>
      <sheetName val="T6-99 _x0012_[IBASE2.XLS]T"/>
      <sheetName val="T4-99_x0005_T5-99"/>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V106">
            <v>193</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sheetData sheetId="783" refreshError="1"/>
      <sheetData sheetId="784" refreshError="1"/>
      <sheetData sheetId="785" refreshError="1"/>
      <sheetData sheetId="786"/>
      <sheetData sheetId="787"/>
      <sheetData sheetId="788"/>
      <sheetData sheetId="789"/>
      <sheetData sheetId="790"/>
      <sheetData sheetId="791"/>
      <sheetData sheetId="792"/>
      <sheetData sheetId="793"/>
      <sheetData sheetId="794"/>
      <sheetData sheetId="795" refreshError="1"/>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sheetData sheetId="826" refreshError="1"/>
      <sheetData sheetId="827"/>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refreshError="1"/>
      <sheetData sheetId="905" refreshError="1"/>
      <sheetData sheetId="906"/>
      <sheetData sheetId="907"/>
      <sheetData sheetId="908"/>
      <sheetData sheetId="909"/>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refreshError="1"/>
      <sheetData sheetId="1008" refreshError="1"/>
      <sheetData sheetId="1009" refreshError="1"/>
      <sheetData sheetId="1010" refreshError="1"/>
      <sheetData sheetId="101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sheetData sheetId="1206"/>
      <sheetData sheetId="1207"/>
      <sheetData sheetId="1208"/>
      <sheetData sheetId="1209"/>
      <sheetData sheetId="1210" refreshError="1"/>
      <sheetData sheetId="1211"/>
      <sheetData sheetId="1212" refreshError="1"/>
      <sheetData sheetId="1213"/>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sheetData sheetId="1236"/>
      <sheetData sheetId="1237"/>
      <sheetData sheetId="1238"/>
      <sheetData sheetId="1239"/>
      <sheetData sheetId="1240" refreshError="1"/>
      <sheetData sheetId="1241"/>
      <sheetData sheetId="1242"/>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sheetData sheetId="1661"/>
      <sheetData sheetId="1662"/>
      <sheetData sheetId="1663"/>
      <sheetData sheetId="1664"/>
      <sheetData sheetId="1665" refreshError="1"/>
      <sheetData sheetId="1666" refreshError="1"/>
      <sheetData sheetId="1667" refreshError="1"/>
      <sheetData sheetId="1668" refreshError="1"/>
      <sheetData sheetId="1669" refreshError="1"/>
      <sheetData sheetId="1670" refreshError="1"/>
      <sheetData sheetId="167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 val="ma-pt"/>
      <sheetName val="DTOAN"/>
      <sheetName val="THOP-KL"/>
      <sheetName val="CPHI KKS"/>
      <sheetName val="DG-KSAT"/>
      <sheetName val="TMDAUTU"/>
      <sheetName val="GTXLCHINH"/>
      <sheetName val="CPHI-TT"/>
      <sheetName val="CPHIBUVL"/>
      <sheetName val="CHENH VLCHINH"/>
      <sheetName val="GVLHT"/>
      <sheetName val="DGCT-QCH2"/>
      <sheetName val="XL4Poppy"/>
      <sheetName val="Bthkl"/>
      <sheetName val="KM247"/>
      <sheetName val="km248"/>
      <sheetName val="Congty"/>
      <sheetName val="VPPN"/>
      <sheetName val="XN74"/>
      <sheetName val="XN54"/>
      <sheetName val="XN33"/>
      <sheetName val="NK96"/>
      <sheetName val="XL4Test5"/>
      <sheetName val="VL"/>
      <sheetName val="NHAN CONG"/>
      <sheetName val="MAY"/>
      <sheetName val="VUA"/>
      <sheetName val="DG CAU"/>
      <sheetName val="THOP CAU"/>
      <sheetName val="TLP CAU"/>
      <sheetName val="DAKT1"/>
      <sheetName val="Sheet3"/>
      <sheetName val="XL4Poppy (2)"/>
      <sheetName val="sat"/>
      <sheetName val="ptvt"/>
      <sheetName val="__ MTL"/>
      <sheetName val="__ DI"/>
      <sheetName val="CAN DOI"/>
      <sheetName val="GIA TRI"/>
      <sheetName val="NO-DIEN"/>
      <sheetName val="NO-KHUONG"/>
      <sheetName val="NO-DUNG"/>
      <sheetName val="NO-DU"/>
      <sheetName val="TC NV"/>
      <sheetName val="NHAP"/>
      <sheetName val="khuong"/>
      <sheetName val="du"/>
      <sheetName val="dien"/>
      <sheetName val="dung"/>
      <sheetName val="NO-BANG"/>
      <sheetName val="ton kho"/>
      <sheetName val="bang"/>
      <sheetName val="00000000"/>
      <sheetName val="10000000"/>
      <sheetName val="MAU_A"/>
      <sheetName val="MAU_B"/>
      <sheetName val="MAU_C"/>
      <sheetName val="MAU E -XCD"/>
      <sheetName val="MAU E -TDS1"/>
      <sheetName val="MAU E- NDH"/>
      <sheetName val="Sheet1"/>
      <sheetName val="Sheet2"/>
      <sheetName val="Chart1"/>
      <sheetName val="Chart2"/>
      <sheetName val="Sheet4"/>
      <sheetName val="TINHNEN"/>
      <sheetName val="Nen VN"/>
      <sheetName val="ESTI_"/>
      <sheetName val="DI_ESTI"/>
      <sheetName val="thang 1"/>
      <sheetName val="thang2"/>
      <sheetName val="Thang 3"/>
      <sheetName val="thang5"/>
      <sheetName val="thang4"/>
      <sheetName val="00000001"/>
      <sheetName val="cham cong XL (2)"/>
      <sheetName val="cham cong XL"/>
      <sheetName val="chamcong"/>
      <sheetName val="Luong XD"/>
      <sheetName val="L.KHOAN 2 "/>
      <sheetName val="L.KHOAN 2"/>
      <sheetName val="CONGTRINHNHD"/>
      <sheetName val="L. KHOAN"/>
      <sheetName val="Luong XL"/>
      <sheetName val="PHANBOXL"/>
      <sheetName val="PHAN BO"/>
      <sheetName val="Luong XD thang 3"/>
      <sheetName val="CONGTRINHNHD thang3"/>
      <sheetName val="luong QL"/>
      <sheetName val="CONGDOAN "/>
      <sheetName val="CTACPHI"/>
      <sheetName val="Giao"/>
      <sheetName val="CHIET TINH"/>
      <sheetName val="Bang gia Ca May"/>
      <sheetName val="Bang Gia VL"/>
      <sheetName val="Tong Hop KP"/>
      <sheetName val=" DON GIA"/>
      <sheetName val="CHIET TINH THEO KH.SAT"/>
      <sheetName val="DATA"/>
      <sheetName val="Gia VL"/>
      <sheetName val="Bang luong CB"/>
      <sheetName val="Bang P.tich CT"/>
      <sheetName val="D.toan chi tiet"/>
      <sheetName val="Bang TH Dtoan"/>
      <sheetName val="XXXXXXXX"/>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Cmay"/>
      <sheetName val="VL (2)"/>
      <sheetName val="May (2)"/>
      <sheetName val="GVLBo"/>
      <sheetName val="TH"/>
      <sheetName val="XL"/>
      <sheetName val="1E"/>
      <sheetName val="2E"/>
      <sheetName val="3E"/>
      <sheetName val="7D"/>
      <sheetName val="8D"/>
      <sheetName val="14D"/>
      <sheetName val="10D"/>
      <sheetName val="20D"/>
      <sheetName val="22D"/>
      <sheetName val="24D"/>
      <sheetName val="26P"/>
      <sheetName val="28P"/>
      <sheetName val="33P"/>
      <sheetName val="PTro"/>
      <sheetName val="PT"/>
      <sheetName val="KSTK"/>
      <sheetName val="A6-II"/>
      <sheetName val="km338+00-km338+100(2)"/>
      <sheetName val="km337+136-km337-350"/>
      <sheetName val="km346+600-km346+820 (2)"/>
      <sheetName val="km346+330-km346+600 (2)"/>
      <sheetName val="km346+00-km346+240 (2)"/>
      <sheetName val="km345+400-km345+500 (6)"/>
      <sheetName val="km345+400-km345+5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37+00-km337+34 (3)"/>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cong ty so 9 VINACONEX"/>
      <sheetName val="cong ty so 9 VINACONEX (2)"/>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ong hop"/>
      <sheetName val="phan tich DG"/>
      <sheetName val="gia vat lieu"/>
      <sheetName val="gia xe may"/>
      <sheetName val="gia nhan cong"/>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PTH"/>
      <sheetName val="Quang Tri"/>
      <sheetName val="TTHue"/>
      <sheetName val="Da Nang"/>
      <sheetName val="Quang Nam"/>
      <sheetName val="Quang Ngai"/>
      <sheetName val="TH DH-QN"/>
      <sheetName val="KP HD"/>
      <sheetName val="DB HD"/>
      <sheetName val="caodothietke"/>
      <sheetName val="TK331A"/>
      <sheetName val="TK131B"/>
      <sheetName val="TK131A"/>
      <sheetName val="TK 331c1"/>
      <sheetName val="TK331C"/>
      <sheetName val="CT331-2003"/>
      <sheetName val="CT 331"/>
      <sheetName val="CT131-2003"/>
      <sheetName val="CT 131"/>
      <sheetName val="TK331B"/>
      <sheetName val="Du an nut So"/>
      <sheetName val="Du an nut vong"/>
      <sheetName val="Du an nut Nam cau Tlong"/>
      <sheetName val="Duong kim lien 0 cho dua"/>
      <sheetName val="Du an KTDC Nam trung yen"/>
      <sheetName val="DTCT"/>
      <sheetName val="THDT"/>
      <sheetName val="THVT"/>
      <sheetName val="THG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hang 8"/>
      <sheetName val="Macro1"/>
      <sheetName val="Macro2"/>
      <sheetName val="Macro3"/>
      <sheetName val="THANG 09"/>
      <sheetName val="THANG 10"/>
      <sheetName val="Duong con' vu hcm (8)"/>
      <sheetName val="Qheet3"/>
      <sheetName val="C47-456"/>
      <sheetName val="C46"/>
      <sheetName val="C47-PII"/>
      <sheetName val="TRUC TIEP"/>
      <sheetName val="GIAN TIEP"/>
      <sheetName val="HOP DONG"/>
      <sheetName val="CON LINH"/>
      <sheetName val="km346+00-km346_x000b_240 (2)"/>
      <sheetName val="km342+297._x0015_8-km342+376.41"/>
      <sheetName val="km341+1077 -km34_x0011_+1177.61"/>
      <sheetName val="Bang 聧ia ca may"/>
      <sheetName val="11"/>
      <sheetName val="10"/>
      <sheetName val="9"/>
      <sheetName val="8"/>
      <sheetName val="7"/>
      <sheetName val="6"/>
      <sheetName val="5"/>
      <sheetName val="4"/>
      <sheetName val="3"/>
      <sheetName val="2"/>
      <sheetName val="1"/>
      <sheetName val="1N"/>
      <sheetName val="XD"/>
      <sheetName val="GTGT1"/>
      <sheetName val="NHAHAT"/>
      <sheetName val="TGTGT2"/>
      <sheetName val="CAU"/>
      <sheetName val="KL"/>
      <sheetName val="MD1"/>
      <sheetName val="RPT"/>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20000000"/>
      <sheetName val="[RPT.x"/>
      <sheetName val="[RPT.xlsၝCmay"/>
      <sheetName val="Duïng cong vu hcm (13;) (2)"/>
      <sheetName val="Duong cong vu hcm (8;) (:)"/>
      <sheetName val="Duofg cong vu hcm (7;) (2)"/>
      <sheetName val=""/>
      <sheetName val="gVL"/>
      <sheetName val="THChi"/>
      <sheetName val="THthu"/>
      <sheetName val="BCD"/>
      <sheetName val="111"/>
      <sheetName val="112"/>
      <sheetName val="131"/>
      <sheetName val="133"/>
      <sheetName val="138"/>
      <sheetName val="141"/>
      <sheetName val="142"/>
      <sheetName val="152"/>
      <sheetName val="153"/>
      <sheetName val="154"/>
      <sheetName val="211"/>
      <sheetName val="214"/>
      <sheetName val="331"/>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 quy I-2005"/>
      <sheetName val="Quy 2- 2005 "/>
      <sheetName val="Quy III- 2005 "/>
      <sheetName val="Quy 4- 2005"/>
      <sheetName val="pt0-1"/>
      <sheetName val="kp0-1"/>
      <sheetName val="0-1"/>
      <sheetName val="pt2-3"/>
      <sheetName val="thkp2-3"/>
      <sheetName val="clvl"/>
      <sheetName val="2-3"/>
      <sheetName val="cl1-2"/>
      <sheetName val="thkp1-2"/>
      <sheetName val="clvl1-2"/>
      <sheetName val="1-2"/>
      <sheetName val="km337+533î60-km3ó4 (2)"/>
      <sheetName val="N_x0008_AN CONG"/>
      <sheetName val="K251 _x0001_C"/>
      <sheetName val="?? MTL"/>
      <sheetName val="?? DI"/>
      <sheetName val="tienluong"/>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HDKT"/>
      <sheetName val="PIPERACK"/>
      <sheetName val="MONG T,V,E"/>
      <sheetName val="tk12A-B&amp;13A-B"/>
      <sheetName val="TAM-tk12A-B&amp;13A-B"/>
      <sheetName val="tk15&amp;11A-B"/>
      <sheetName val="TAM-tk15&amp;11A-B"/>
      <sheetName val="V31"/>
      <sheetName val="T-V31"/>
      <sheetName val="V51"/>
      <sheetName val="T-V51"/>
      <sheetName val="V11"/>
      <sheetName val="v12"/>
      <sheetName val="V13"/>
      <sheetName val="v22"/>
      <sheetName val="V23"/>
      <sheetName val="v24"/>
      <sheetName val="V25"/>
      <sheetName val="V52"/>
      <sheetName val="V61"/>
      <sheetName val="E-01"/>
      <sheetName val="E-02"/>
      <sheetName val="C-01"/>
      <sheetName val="pr-B"/>
      <sheetName val="pr-C"/>
      <sheetName val="pr-D"/>
      <sheetName val="pr-E"/>
      <sheetName val="S-SA"/>
      <sheetName val="S-SB"/>
      <sheetName val="S-SC1"/>
      <sheetName val="S-SC2"/>
      <sheetName val="S-SD1"/>
      <sheetName val="S-SD2"/>
      <sheetName val="S-SD3"/>
      <sheetName val="S-SE1"/>
      <sheetName val="S-SE2"/>
      <sheetName val="sum-sl"/>
      <sheetName val="sum-steel"/>
      <sheetName val="sum-T"/>
      <sheetName val="sum-E"/>
      <sheetName val="sum-pr"/>
      <sheetName val="REPORT"/>
      <sheetName val="Daily"/>
      <sheetName val="Data-input"/>
      <sheetName val="TK12"/>
      <sheetName val="Visual inspection record-07"/>
      <sheetName val="Fitup inspection record-06"/>
      <sheetName val="WELD MONITORING"/>
      <sheetName val="CHECK LIST"/>
      <sheetName val="MATERIAL B"/>
      <sheetName val="MATERIAL"/>
      <sheetName val="BENDING REPORT"/>
      <sheetName val="INPS RELEASE"/>
      <sheetName val="PAINTING REPORT"/>
      <sheetName val="hydro test"/>
      <sheetName val="MTL$-INTER"/>
      <sheetName val="Duong cong vu hcm (¶)"/>
      <sheetName val="thang6"/>
      <sheetName val="Sheet5"/>
      <sheetName val="Sheet6"/>
      <sheetName val="刃割 MTL"/>
      <sheetName val="giamay"/>
      <sheetName val="XL²t5"/>
      <sheetName val="Ë261"/>
      <sheetName val="K261Base"/>
      <sheetName val="K2_x0016_1 AC"/>
      <sheetName val="CON(LINH"/>
      <sheetName val="CHEKe VLCHINH"/>
      <sheetName val="K5_x0001_ @9_x0008_"/>
      <sheetName val="soktmay"/>
      <sheetName val="切割 MၔL"/>
      <sheetName val="K2_x0015_1 AC"/>
      <sheetName val="km342+520-km342+690 (2 "/>
      <sheetName val="Km346+60_x0010_-km346+820 (2)"/>
      <sheetName val="km346+00-km3_x0014_6+240 (_x0012_)"/>
      <sheetName val="km345+6_x0016_1-km345+000"/>
      <sheetName val="km342+_x0013_76.41- km342+520.29"/>
      <sheetName val="km342+29_x0017_.58-km3_x0014_2+376.41"/>
      <sheetName val="km338+00-km33Oé100(2)"/>
      <sheetName val="Bang ?ia ca may"/>
      <sheetName val="[RPT.xls?Cmay"/>
      <sheetName val="km345+400-km345ÿÿ00 (6)"/>
      <sheetName val="Con'ty"/>
      <sheetName val="Thuc thanh"/>
      <sheetName val="GTXLC@INH"/>
      <sheetName val="Ho=Ðdong giao khoan"/>
      <sheetName val="切割 II"/>
      <sheetName val="959 K98"/>
      <sheetName val="Mau so 04 TFDN"/>
      <sheetName val="TSO_CHUNG"/>
      <sheetName val="Duong cog vu hcm (4)"/>
      <sheetName val="K219 Subbase"/>
      <sheetName val="Duong cojg vu hcm (13;) (2)"/>
      <sheetName val="m361 Base"/>
      <sheetName val="DG1kSAT"/>
      <sheetName val="May no"/>
      <sheetName val="Sua chua "/>
      <sheetName val="BC luan chuyen"/>
      <sheetName val="_x0010_pЁ"/>
      <sheetName val="K259†Base "/>
      <sheetName val="_x0010_p?Ё"/>
      <sheetName val="K251 K)8"/>
      <sheetName val="?"/>
      <sheetName val="cot_xa"/>
      <sheetName val="Quet rac"/>
      <sheetName val="Thang"/>
      <sheetName val="T1"/>
      <sheetName val="T2"/>
      <sheetName val="T3"/>
      <sheetName val="T4"/>
      <sheetName val="k-337+533.60-km338 (2)"/>
      <sheetName val="km341+275-km341)350"/>
      <sheetName val="Don gia"/>
      <sheetName val="chi tiet z"/>
      <sheetName val="000000000000"/>
      <sheetName val="100000000000"/>
      <sheetName val="200000000000"/>
      <sheetName val="300000000000"/>
      <sheetName val="400000000000"/>
      <sheetName val="C²iet TK131"/>
      <sheetName val="Bang ke T.toan`"/>
      <sheetName val="K261?Base"/>
      <sheetName val="XL²??t5"/>
      <sheetName val="K?5_x0001_ @9_x0008_"/>
      <sheetName val="km337+136-km33×¶350"/>
      <sheetName val="km337+136-km337ý350"/>
      <sheetName val="nghiviecQ402"/>
      <sheetName val="nhansu_phong"/>
      <sheetName val="dieudong2003"/>
      <sheetName val="lylich03"/>
      <sheetName val="bdns02"/>
      <sheetName val="bdns03"/>
      <sheetName val="PET-NB"/>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canh (2)"/>
      <sheetName val="canh"/>
      <sheetName val="Bang Don gia II"/>
      <sheetName val="CTP"/>
      <sheetName val="LUONG"/>
      <sheetName val="lphi"/>
      <sheetName val="PLTT"/>
      <sheetName val="KTPLVP"/>
      <sheetName val="KTPL2"/>
      <sheetName val="KHKPHT7-02"/>
      <sheetName val="KHKPHT9-02"/>
      <sheetName val="KHKPHT8-02"/>
      <sheetName val="KHKPHT10-02 "/>
      <sheetName val="lptinh"/>
      <sheetName val="UHNN"/>
      <sheetName val="BHYT02"/>
      <sheetName val="TLL"/>
      <sheetName val="TLL (2)"/>
      <sheetName val="TLLhuyen"/>
      <sheetName val="Dsach"/>
      <sheetName val="TCONG"/>
      <sheetName val="KHKPHT1-02"/>
      <sheetName val="ththdt"/>
      <sheetName val="CPTHU"/>
      <sheetName val="THKPCHD"/>
      <sheetName val="QD100"/>
      <sheetName val="KHKPHT-T6-02"/>
      <sheetName val="THKP"/>
      <sheetName val="HTchieusang"/>
      <sheetName val="HTdien"/>
      <sheetName val="CUNG CAP VAT TU"/>
      <sheetName val="TH.LIST CAP"/>
      <sheetName val="S3LIST CAP&amp;ONGDL"/>
      <sheetName val="S2LIST CAP&amp;ONGDL"/>
      <sheetName val="S1LIST CAP&amp;ONGDL"/>
      <sheetName val="NGUONGOCVATTU"/>
      <sheetName val="capdongluc"/>
      <sheetName val="KLMOI THAU"/>
      <sheetName val="30000000"/>
      <sheetName val="40000000"/>
      <sheetName val="50000000"/>
      <sheetName val="60000000"/>
      <sheetName val="XXXXXXX0"/>
      <sheetName val="TH9"/>
      <sheetName val="TH12"/>
      <sheetName val="lienbao1"/>
      <sheetName val="bangrap"/>
      <sheetName val="Lie Bao2"/>
      <sheetName val="lien bao"/>
      <sheetName val="duong BR"/>
      <sheetName val="nhakhoBR"/>
      <sheetName val="trung 5"/>
      <sheetName val="QLoi"/>
      <sheetName val="PTHT"/>
      <sheetName val="Yenlac"/>
      <sheetName val="telo"/>
      <sheetName val="CTA NCS cond.2012"/>
      <sheetName val="TCT DIEN LUC (EVN)"/>
      <sheetName val="415"/>
      <sheetName val="511.BT"/>
      <sheetName val="631.BT"/>
      <sheetName val="NKSC1"/>
      <sheetName val="CDKT"/>
      <sheetName val="BCDTCP"/>
      <sheetName val="KEM NGHIEN GIA CONG"/>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rptDSTHEOTUNGNVVATUNGKHchitiet"/>
      <sheetName val="rptHangHoaNhapXuatTonTuNgayDenN"/>
      <sheetName val="Outlets"/>
      <sheetName val="PGs"/>
      <sheetName val="Cto"/>
      <sheetName val="B×a QTo¸n"/>
      <sheetName val="TDuyÖt QT "/>
      <sheetName val="B×a QTo¸n "/>
      <sheetName val="TMQT"/>
      <sheetName val="THQTo¸n"/>
      <sheetName val="TH.HangMuc"/>
      <sheetName val="NC«ng "/>
      <sheetName val="VËt t­ "/>
      <sheetName val="ThÝ nghiÖm "/>
      <sheetName val="THVT­ "/>
      <sheetName val="Thèng Kª nghiÖm thu"/>
      <sheetName val="VChuyÓn "/>
      <sheetName val="QT Thu håi "/>
      <sheetName val="Thu håi B3 "/>
      <sheetName val="Thu håi B4  "/>
      <sheetName val="Thu håi Õ"/>
      <sheetName val="BB¶n ®gi¸ VTThu håi "/>
      <sheetName val="CaM¸y "/>
      <sheetName val="BB"/>
      <sheetName val="BB¶n"/>
      <sheetName val="BVe Duoica 2"/>
      <sheetName val="BVe 242 MK"/>
      <sheetName val="BVe LTam-6"/>
      <sheetName val="특외대"/>
      <sheetName val="SILICATE"/>
      <sheetName val="Main"/>
      <sheetName val="Reference"/>
      <sheetName val="general"/>
      <sheetName val="_x0010_p?"/>
      <sheetName val="K259Base "/>
      <sheetName val="_x0010_p??"/>
      <sheetName val="Duong co?g vu hcm (4)"/>
      <sheetName val="Disch"/>
      <sheetName val="Pack"/>
      <sheetName val="Delivery"/>
      <sheetName val="M50"/>
      <sheetName val="M48"/>
      <sheetName val="M45"/>
      <sheetName val="M38"/>
      <sheetName val="D.Order"/>
      <sheetName val="Report.Delivery"/>
      <sheetName val="Monthly"/>
      <sheetName val="DMTK"/>
      <sheetName val="Corporate"/>
      <sheetName val="Quantity"/>
      <sheetName val="_RPT.x"/>
      <sheetName val="Du a. nut Nam cau Tlong"/>
      <sheetName val="km338+00-km338+100,2)"/>
      <sheetName val="km″42+297.58-km342+376.41"/>
      <sheetName val="Sheet04"/>
      <sheetName val="D"/>
      <sheetName val="_x0010_p"/>
      <sheetName val="ÇÐ¸î MTL"/>
      <sheetName val="ÇÐ¸î DI"/>
      <sheetName val="¤Á³Î MTL"/>
      <sheetName val="¤Á³Î DI"/>
      <sheetName val="km341+1077 -km341+1!77.61"/>
      <sheetName val="km3;7+00-km337+34 (3)"/>
      <sheetName val="Duong cong vu hcm`(2)"/>
      <sheetName val="Duong cong vuhcm (9)"/>
      <sheetName val="Duong cong vuhcm (4;) (2)"/>
      <sheetName val="Duong cong ve hcm (6)"/>
      <sheetName val="Duong colg vu hcm (3)"/>
      <sheetName val="Duong cnng vu hcm (7;) (2)"/>
      <sheetName val="Duong cong vu hcm(Lmat;0)!(2)"/>
      <sheetName val="CTduo~g"/>
      <sheetName val="km345+661-km345;000"/>
      <sheetName val="TNHCHINH"/>
      <sheetName val="Macro2뻰Ŏ_x0004_뱤ŏ"/>
      <sheetName val="PNT-QUOT-#3"/>
      <sheetName val="COAT&amp;WRAP-QIOT-#3"/>
      <sheetName val="NEW-PANEL"/>
      <sheetName val="Overhead &amp; Profit B-1"/>
      <sheetName val="B-2  (DPP)"/>
      <sheetName val="RP 14E Table"/>
      <sheetName val="AG"/>
      <sheetName val="Guidelines"/>
      <sheetName val="b1"/>
      <sheetName val="2.. (2)"/>
      <sheetName val="Callout"/>
      <sheetName val="MTO REV.0"/>
      <sheetName val="предприятия"/>
      <sheetName val="ЦФО"/>
      <sheetName val="LIGHTING &amp; GROUNDING"/>
      <sheetName val="[RPT.xls]Duong cong vu hcm (8;)"/>
      <sheetName val="T HOP"/>
      <sheetName val="LONG"/>
      <sheetName val="HAI"/>
      <sheetName val="HIEP"/>
      <sheetName val="TUAN"/>
      <sheetName val="nguyen"/>
      <sheetName val="VE"/>
      <sheetName val="VU"/>
      <sheetName val="LUAN"/>
      <sheetName val="HIEN&gt;"/>
      <sheetName val="HIEN"/>
      <sheetName val="PHU"/>
      <sheetName val="CHAN"/>
      <sheetName val="BANBGIAO"/>
      <sheetName val="DLIEU"/>
      <sheetName val="GOC"/>
      <sheetName val="Son"/>
      <sheetName val="MAIN GATE HOUSE"/>
      <sheetName val="Schedule"/>
      <sheetName val="MMTB"/>
      <sheetName val="DGNC"/>
      <sheetName val="F04-CPNC"/>
      <sheetName val="F05-CFVT"/>
      <sheetName val="VLP"/>
      <sheetName val="PVGC"/>
      <sheetName val="T03-02"/>
      <sheetName val="T02-02"/>
      <sheetName val="Mau"/>
      <sheetName val="切割_MTL"/>
      <sheetName val="切割_DI"/>
      <sheetName val="LM"/>
      <sheetName val="NSL"/>
      <sheetName val="切割_MTL1"/>
      <sheetName val="切割_DI1"/>
      <sheetName val="ESTI_1"/>
      <sheetName val="C²??iet TK131"/>
      <sheetName val="Dir01"/>
      <sheetName val="chamcongDHbo"/>
      <sheetName val="1-TH"/>
      <sheetName val="thang lương"/>
      <sheetName val="vs"/>
      <sheetName val="DTCP NB"/>
      <sheetName val="Duong co"/>
      <sheetName val="XL²"/>
      <sheetName val="K"/>
      <sheetName val="C²"/>
      <sheetName val="Duong cong vu"/>
      <sheetName val="Duong cong vu hcm("/>
      <sheetName val="phuluc1"/>
      <sheetName val="phuluc2"/>
      <sheetName val="phuluc3A"/>
      <sheetName val="phuluc3b"/>
      <sheetName val="Phuluc4"/>
      <sheetName val="phuluc5"/>
      <sheetName val="phuluc9"/>
      <sheetName val="phuluc10"/>
      <sheetName val="PHULUC11"/>
      <sheetName val="phuluc12"/>
      <sheetName val="CCDN"/>
      <sheetName val="_x0000_"/>
      <sheetName val="K261_x0000_Base"/>
      <sheetName val="K_x0000_5_x0001_ @9_x0008_"/>
      <sheetName val="km342+520-km342+690 (2_x0009_"/>
      <sheetName val="Duong co_x0000_g vu hcm (4)"/>
      <sheetName val="Thang_x0000__x0000_"/>
      <sheetName val="_x0010_p_x0000_?"/>
      <sheetName val="Duong cong vu_x0000_hcm (9)"/>
      <sheetName val="Duong cong vu_x0000_hcm (4;) (2)"/>
      <sheetName val="Duong cong vu hcm(_x0000_Lmat;0)!(2)"/>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C31">
            <v>6</v>
          </cell>
          <cell r="D31">
            <v>2.77</v>
          </cell>
          <cell r="E31" t="str">
            <v/>
          </cell>
          <cell r="F31">
            <v>0</v>
          </cell>
          <cell r="G31">
            <v>0</v>
          </cell>
          <cell r="H31">
            <v>0</v>
          </cell>
          <cell r="I31">
            <v>0</v>
          </cell>
          <cell r="J31">
            <v>0</v>
          </cell>
          <cell r="K31">
            <v>0.45</v>
          </cell>
          <cell r="L31">
            <v>0</v>
          </cell>
          <cell r="M31">
            <v>0</v>
          </cell>
          <cell r="N31">
            <v>0</v>
          </cell>
          <cell r="O31">
            <v>0</v>
          </cell>
          <cell r="P31">
            <v>0</v>
          </cell>
          <cell r="Q31">
            <v>0</v>
          </cell>
          <cell r="R31">
            <v>0</v>
          </cell>
          <cell r="S31">
            <v>0</v>
          </cell>
          <cell r="T31" t="str">
            <v/>
          </cell>
          <cell r="U31" t="str">
            <v/>
          </cell>
        </row>
        <row r="32">
          <cell r="A32">
            <v>27</v>
          </cell>
          <cell r="B32">
            <v>40</v>
          </cell>
          <cell r="C32">
            <v>8</v>
          </cell>
          <cell r="D32">
            <v>2.77</v>
          </cell>
          <cell r="E32" t="str">
            <v/>
          </cell>
          <cell r="F32">
            <v>0</v>
          </cell>
          <cell r="G32">
            <v>0</v>
          </cell>
          <cell r="H32">
            <v>0</v>
          </cell>
          <cell r="I32">
            <v>0</v>
          </cell>
          <cell r="J32">
            <v>0</v>
          </cell>
          <cell r="K32">
            <v>0.45</v>
          </cell>
          <cell r="L32">
            <v>0</v>
          </cell>
          <cell r="M32">
            <v>0</v>
          </cell>
          <cell r="N32">
            <v>0</v>
          </cell>
          <cell r="O32">
            <v>0</v>
          </cell>
          <cell r="P32">
            <v>0</v>
          </cell>
          <cell r="Q32">
            <v>0</v>
          </cell>
          <cell r="R32">
            <v>0</v>
          </cell>
          <cell r="S32">
            <v>0</v>
          </cell>
          <cell r="T32" t="str">
            <v/>
          </cell>
          <cell r="U32" t="str">
            <v/>
          </cell>
        </row>
        <row r="33">
          <cell r="A33">
            <v>28</v>
          </cell>
          <cell r="B33">
            <v>42</v>
          </cell>
          <cell r="C33">
            <v>10</v>
          </cell>
          <cell r="D33">
            <v>3.4</v>
          </cell>
          <cell r="E33" t="str">
            <v/>
          </cell>
          <cell r="F33">
            <v>0</v>
          </cell>
          <cell r="G33">
            <v>0</v>
          </cell>
          <cell r="H33">
            <v>0</v>
          </cell>
          <cell r="I33">
            <v>0</v>
          </cell>
          <cell r="J33">
            <v>0</v>
          </cell>
          <cell r="K33">
            <v>0.9</v>
          </cell>
          <cell r="L33">
            <v>0</v>
          </cell>
          <cell r="M33">
            <v>0</v>
          </cell>
          <cell r="N33">
            <v>0</v>
          </cell>
          <cell r="O33">
            <v>0</v>
          </cell>
          <cell r="P33">
            <v>0</v>
          </cell>
          <cell r="Q33">
            <v>0</v>
          </cell>
          <cell r="R33">
            <v>0</v>
          </cell>
          <cell r="S33">
            <v>0</v>
          </cell>
          <cell r="T33" t="str">
            <v/>
          </cell>
          <cell r="U33" t="str">
            <v/>
          </cell>
        </row>
        <row r="34">
          <cell r="A34">
            <v>29</v>
          </cell>
          <cell r="B34">
            <v>44</v>
          </cell>
          <cell r="C34">
            <v>12</v>
          </cell>
          <cell r="D34">
            <v>3.96</v>
          </cell>
          <cell r="E34" t="str">
            <v/>
          </cell>
          <cell r="F34">
            <v>0</v>
          </cell>
          <cell r="G34">
            <v>0</v>
          </cell>
          <cell r="H34">
            <v>0</v>
          </cell>
          <cell r="I34">
            <v>0</v>
          </cell>
          <cell r="J34">
            <v>0</v>
          </cell>
          <cell r="K34">
            <v>1.2</v>
          </cell>
          <cell r="L34">
            <v>0</v>
          </cell>
          <cell r="M34">
            <v>0</v>
          </cell>
          <cell r="N34">
            <v>0</v>
          </cell>
          <cell r="O34">
            <v>0</v>
          </cell>
          <cell r="P34">
            <v>0</v>
          </cell>
          <cell r="Q34">
            <v>0</v>
          </cell>
          <cell r="R34">
            <v>0</v>
          </cell>
          <cell r="S34">
            <v>0</v>
          </cell>
          <cell r="T34" t="str">
            <v/>
          </cell>
          <cell r="U34" t="str">
            <v/>
          </cell>
        </row>
        <row r="35">
          <cell r="A35">
            <v>30</v>
          </cell>
          <cell r="B35">
            <v>46</v>
          </cell>
          <cell r="C35">
            <v>14</v>
          </cell>
          <cell r="D35">
            <v>3.96</v>
          </cell>
          <cell r="E35" t="str">
            <v/>
          </cell>
          <cell r="F35">
            <v>0</v>
          </cell>
          <cell r="G35">
            <v>0</v>
          </cell>
          <cell r="H35">
            <v>0</v>
          </cell>
          <cell r="I35">
            <v>0</v>
          </cell>
          <cell r="J35">
            <v>0</v>
          </cell>
          <cell r="K35">
            <v>1.34</v>
          </cell>
          <cell r="L35">
            <v>0</v>
          </cell>
          <cell r="M35">
            <v>0</v>
          </cell>
          <cell r="N35">
            <v>0</v>
          </cell>
          <cell r="O35">
            <v>0</v>
          </cell>
          <cell r="P35">
            <v>0</v>
          </cell>
          <cell r="Q35">
            <v>0</v>
          </cell>
          <cell r="R35">
            <v>0</v>
          </cell>
          <cell r="S35">
            <v>0</v>
          </cell>
          <cell r="T35" t="str">
            <v/>
          </cell>
          <cell r="U35" t="str">
            <v/>
          </cell>
        </row>
        <row r="36">
          <cell r="A36">
            <v>31</v>
          </cell>
          <cell r="B36">
            <v>48</v>
          </cell>
          <cell r="C36">
            <v>16</v>
          </cell>
          <cell r="D36">
            <v>4.1900000000000004</v>
          </cell>
          <cell r="E36" t="str">
            <v/>
          </cell>
          <cell r="F36">
            <v>0</v>
          </cell>
          <cell r="G36">
            <v>0</v>
          </cell>
          <cell r="H36">
            <v>0</v>
          </cell>
          <cell r="I36">
            <v>0</v>
          </cell>
          <cell r="J36">
            <v>0</v>
          </cell>
          <cell r="K36">
            <v>1.65</v>
          </cell>
          <cell r="L36">
            <v>0</v>
          </cell>
          <cell r="M36">
            <v>0</v>
          </cell>
          <cell r="N36">
            <v>0</v>
          </cell>
          <cell r="O36">
            <v>0</v>
          </cell>
          <cell r="P36">
            <v>0</v>
          </cell>
          <cell r="Q36">
            <v>0</v>
          </cell>
          <cell r="R36">
            <v>0</v>
          </cell>
          <cell r="S36">
            <v>0</v>
          </cell>
          <cell r="T36" t="str">
            <v/>
          </cell>
          <cell r="U36" t="str">
            <v/>
          </cell>
        </row>
        <row r="37">
          <cell r="A37">
            <v>32</v>
          </cell>
          <cell r="B37">
            <v>52</v>
          </cell>
          <cell r="C37">
            <v>18</v>
          </cell>
          <cell r="D37">
            <v>4.1900000000000004</v>
          </cell>
          <cell r="E37" t="str">
            <v/>
          </cell>
          <cell r="F37">
            <v>0</v>
          </cell>
          <cell r="G37">
            <v>0</v>
          </cell>
          <cell r="H37">
            <v>0</v>
          </cell>
          <cell r="I37">
            <v>0</v>
          </cell>
          <cell r="J37">
            <v>0</v>
          </cell>
          <cell r="K37">
            <v>1.8</v>
          </cell>
          <cell r="L37">
            <v>0</v>
          </cell>
          <cell r="M37">
            <v>0</v>
          </cell>
          <cell r="N37">
            <v>0</v>
          </cell>
          <cell r="O37">
            <v>0</v>
          </cell>
          <cell r="P37">
            <v>0</v>
          </cell>
          <cell r="Q37">
            <v>0</v>
          </cell>
          <cell r="R37">
            <v>0</v>
          </cell>
          <cell r="S37">
            <v>0</v>
          </cell>
          <cell r="T37" t="str">
            <v/>
          </cell>
          <cell r="U37" t="str">
            <v/>
          </cell>
        </row>
        <row r="38">
          <cell r="A38">
            <v>33</v>
          </cell>
          <cell r="B38">
            <v>56</v>
          </cell>
          <cell r="C38">
            <v>20</v>
          </cell>
          <cell r="D38">
            <v>4.78</v>
          </cell>
          <cell r="E38" t="str">
            <v/>
          </cell>
          <cell r="F38">
            <v>0</v>
          </cell>
          <cell r="G38">
            <v>0</v>
          </cell>
          <cell r="H38">
            <v>0</v>
          </cell>
          <cell r="I38">
            <v>0</v>
          </cell>
          <cell r="J38">
            <v>0</v>
          </cell>
          <cell r="K38">
            <v>2.54</v>
          </cell>
          <cell r="L38">
            <v>0</v>
          </cell>
          <cell r="M38">
            <v>0</v>
          </cell>
          <cell r="N38">
            <v>0</v>
          </cell>
          <cell r="O38">
            <v>0</v>
          </cell>
          <cell r="P38">
            <v>0</v>
          </cell>
          <cell r="Q38">
            <v>0</v>
          </cell>
          <cell r="R38">
            <v>0</v>
          </cell>
          <cell r="S38">
            <v>0</v>
          </cell>
          <cell r="T38" t="str">
            <v/>
          </cell>
          <cell r="U38" t="str">
            <v/>
          </cell>
        </row>
        <row r="39">
          <cell r="A39">
            <v>34</v>
          </cell>
          <cell r="B39">
            <v>60</v>
          </cell>
          <cell r="C39">
            <v>22</v>
          </cell>
          <cell r="D39">
            <v>4.78</v>
          </cell>
          <cell r="E39" t="str">
            <v/>
          </cell>
          <cell r="F39">
            <v>0</v>
          </cell>
          <cell r="G39">
            <v>0</v>
          </cell>
          <cell r="H39">
            <v>0</v>
          </cell>
          <cell r="I39">
            <v>0</v>
          </cell>
          <cell r="J39">
            <v>0</v>
          </cell>
          <cell r="K39">
            <v>2.69</v>
          </cell>
          <cell r="L39">
            <v>0</v>
          </cell>
          <cell r="M39">
            <v>0</v>
          </cell>
          <cell r="N39">
            <v>0</v>
          </cell>
          <cell r="O39">
            <v>0</v>
          </cell>
          <cell r="P39">
            <v>0</v>
          </cell>
          <cell r="Q39">
            <v>0</v>
          </cell>
          <cell r="R39">
            <v>0</v>
          </cell>
          <cell r="S39">
            <v>0</v>
          </cell>
          <cell r="T39" t="str">
            <v/>
          </cell>
          <cell r="U39" t="str">
            <v/>
          </cell>
        </row>
        <row r="40">
          <cell r="A40">
            <v>35</v>
          </cell>
          <cell r="B40">
            <v>64</v>
          </cell>
          <cell r="C40">
            <v>24</v>
          </cell>
          <cell r="D40">
            <v>5.54</v>
          </cell>
          <cell r="E40" t="str">
            <v/>
          </cell>
          <cell r="F40">
            <v>0</v>
          </cell>
          <cell r="G40">
            <v>0</v>
          </cell>
          <cell r="H40">
            <v>0</v>
          </cell>
          <cell r="I40">
            <v>0</v>
          </cell>
          <cell r="J40">
            <v>0</v>
          </cell>
          <cell r="K40">
            <v>3.9000000000000004</v>
          </cell>
          <cell r="L40">
            <v>0</v>
          </cell>
          <cell r="M40">
            <v>0</v>
          </cell>
          <cell r="N40">
            <v>0</v>
          </cell>
          <cell r="O40">
            <v>0</v>
          </cell>
          <cell r="P40">
            <v>0</v>
          </cell>
          <cell r="Q40">
            <v>0</v>
          </cell>
          <cell r="R40">
            <v>0</v>
          </cell>
          <cell r="S40">
            <v>0</v>
          </cell>
          <cell r="T40" t="str">
            <v/>
          </cell>
          <cell r="U40" t="str">
            <v/>
          </cell>
        </row>
        <row r="41">
          <cell r="A41">
            <v>36</v>
          </cell>
          <cell r="B41">
            <v>68</v>
          </cell>
          <cell r="C41">
            <v>30</v>
          </cell>
          <cell r="D41">
            <v>6.35</v>
          </cell>
          <cell r="E41" t="str">
            <v/>
          </cell>
          <cell r="F41">
            <v>0</v>
          </cell>
          <cell r="G41">
            <v>0</v>
          </cell>
          <cell r="H41">
            <v>0</v>
          </cell>
          <cell r="I41">
            <v>0</v>
          </cell>
          <cell r="J41">
            <v>0</v>
          </cell>
          <cell r="K41">
            <v>6.15</v>
          </cell>
          <cell r="L41">
            <v>0</v>
          </cell>
          <cell r="M41">
            <v>0</v>
          </cell>
          <cell r="N41">
            <v>0</v>
          </cell>
          <cell r="O41">
            <v>0</v>
          </cell>
          <cell r="P41">
            <v>0</v>
          </cell>
          <cell r="Q41">
            <v>0</v>
          </cell>
          <cell r="R41">
            <v>0</v>
          </cell>
          <cell r="S41">
            <v>0</v>
          </cell>
          <cell r="T41" t="str">
            <v/>
          </cell>
          <cell r="U41" t="str">
            <v/>
          </cell>
        </row>
        <row r="42">
          <cell r="A42">
            <v>37</v>
          </cell>
          <cell r="B42">
            <v>72</v>
          </cell>
          <cell r="C42">
            <v>14</v>
          </cell>
          <cell r="D42">
            <v>6.35</v>
          </cell>
          <cell r="E42" t="str">
            <v/>
          </cell>
          <cell r="F42">
            <v>0</v>
          </cell>
          <cell r="G42">
            <v>0</v>
          </cell>
          <cell r="H42">
            <v>0</v>
          </cell>
          <cell r="I42">
            <v>0</v>
          </cell>
          <cell r="J42">
            <v>0</v>
          </cell>
          <cell r="K42">
            <v>2.69</v>
          </cell>
          <cell r="L42">
            <v>0</v>
          </cell>
          <cell r="M42">
            <v>0</v>
          </cell>
          <cell r="N42">
            <v>0</v>
          </cell>
          <cell r="O42">
            <v>0</v>
          </cell>
          <cell r="P42">
            <v>0</v>
          </cell>
          <cell r="Q42">
            <v>0</v>
          </cell>
          <cell r="R42">
            <v>0</v>
          </cell>
          <cell r="S42">
            <v>0</v>
          </cell>
          <cell r="T42" t="str">
            <v/>
          </cell>
          <cell r="U42" t="str">
            <v/>
          </cell>
        </row>
        <row r="43">
          <cell r="A43">
            <v>38</v>
          </cell>
          <cell r="B43">
            <v>76</v>
          </cell>
          <cell r="C43">
            <v>16</v>
          </cell>
          <cell r="D43">
            <v>6.35</v>
          </cell>
          <cell r="E43" t="str">
            <v/>
          </cell>
          <cell r="F43">
            <v>0</v>
          </cell>
          <cell r="G43">
            <v>0</v>
          </cell>
          <cell r="H43">
            <v>0</v>
          </cell>
          <cell r="I43">
            <v>0</v>
          </cell>
          <cell r="J43">
            <v>0</v>
          </cell>
          <cell r="K43">
            <v>3</v>
          </cell>
          <cell r="L43">
            <v>0</v>
          </cell>
          <cell r="M43">
            <v>0</v>
          </cell>
          <cell r="N43">
            <v>0</v>
          </cell>
          <cell r="O43">
            <v>0</v>
          </cell>
          <cell r="P43">
            <v>0</v>
          </cell>
          <cell r="Q43">
            <v>0</v>
          </cell>
          <cell r="R43">
            <v>0</v>
          </cell>
          <cell r="S43">
            <v>0</v>
          </cell>
          <cell r="T43" t="str">
            <v/>
          </cell>
          <cell r="U43" t="str">
            <v/>
          </cell>
        </row>
        <row r="44">
          <cell r="A44">
            <v>39</v>
          </cell>
          <cell r="B44">
            <v>80</v>
          </cell>
          <cell r="C44">
            <v>18</v>
          </cell>
          <cell r="D44">
            <v>6.35</v>
          </cell>
          <cell r="E44" t="str">
            <v/>
          </cell>
          <cell r="F44">
            <v>0</v>
          </cell>
          <cell r="G44">
            <v>0</v>
          </cell>
          <cell r="H44">
            <v>0</v>
          </cell>
          <cell r="I44">
            <v>0</v>
          </cell>
          <cell r="J44">
            <v>0</v>
          </cell>
          <cell r="K44">
            <v>3.3</v>
          </cell>
          <cell r="L44">
            <v>0</v>
          </cell>
          <cell r="M44">
            <v>0</v>
          </cell>
          <cell r="N44">
            <v>0</v>
          </cell>
          <cell r="O44">
            <v>0</v>
          </cell>
          <cell r="P44">
            <v>0</v>
          </cell>
          <cell r="Q44">
            <v>0</v>
          </cell>
          <cell r="R44">
            <v>0</v>
          </cell>
          <cell r="S44">
            <v>0</v>
          </cell>
          <cell r="T44" t="str">
            <v/>
          </cell>
          <cell r="U44" t="str">
            <v/>
          </cell>
        </row>
        <row r="45">
          <cell r="A45" t="str">
            <v>AVE.</v>
          </cell>
          <cell r="B45" t="str">
            <v/>
          </cell>
          <cell r="C45">
            <v>20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6">
          <cell r="B46">
            <v>10</v>
          </cell>
          <cell r="C46">
            <v>22</v>
          </cell>
          <cell r="D46">
            <v>6.35</v>
          </cell>
          <cell r="E46">
            <v>1</v>
          </cell>
          <cell r="F46">
            <v>0</v>
          </cell>
          <cell r="G46">
            <v>0</v>
          </cell>
          <cell r="H46">
            <v>0</v>
          </cell>
          <cell r="I46">
            <v>2.23</v>
          </cell>
          <cell r="J46">
            <v>2.27</v>
          </cell>
          <cell r="K46">
            <v>4.5</v>
          </cell>
          <cell r="L46">
            <v>0</v>
          </cell>
          <cell r="M46">
            <v>0</v>
          </cell>
          <cell r="N46">
            <v>0</v>
          </cell>
          <cell r="O46">
            <v>0</v>
          </cell>
          <cell r="P46">
            <v>8</v>
          </cell>
          <cell r="Q46">
            <v>0</v>
          </cell>
          <cell r="R46">
            <v>0</v>
          </cell>
          <cell r="S46">
            <v>0</v>
          </cell>
          <cell r="T46" t="str">
            <v/>
          </cell>
          <cell r="U46" t="str">
            <v/>
          </cell>
        </row>
        <row r="47">
          <cell r="A47" t="str">
            <v>*** Reference Paper : Predict Fittings For Piping Systems ***</v>
          </cell>
          <cell r="B47">
            <v>10</v>
          </cell>
          <cell r="C47">
            <v>24</v>
          </cell>
          <cell r="D47">
            <v>6.35</v>
          </cell>
          <cell r="E47">
            <v>1</v>
          </cell>
          <cell r="I47">
            <v>2.4300000000000002</v>
          </cell>
          <cell r="J47">
            <v>2.0699999999999998</v>
          </cell>
          <cell r="K47" t="str">
            <v>Fc = 0.25  Utility Supply Lines, OSBL</v>
          </cell>
          <cell r="P47">
            <v>8</v>
          </cell>
          <cell r="R47" t="str">
            <v>Fc = 2.00  Manifold Type Piping</v>
          </cell>
        </row>
        <row r="48">
          <cell r="B48">
            <v>10</v>
          </cell>
          <cell r="C48">
            <v>26</v>
          </cell>
          <cell r="D48" t="str">
            <v xml:space="preserve">   By William B. Hooper , Monsanto Co.</v>
          </cell>
          <cell r="E48">
            <v>1</v>
          </cell>
          <cell r="I48">
            <v>2.64</v>
          </cell>
          <cell r="J48">
            <v>4.8600000000000003</v>
          </cell>
          <cell r="K48" t="str">
            <v xml:space="preserve">        (PIPE JOINT FACTOR Fp = 100%)</v>
          </cell>
          <cell r="P48">
            <v>9</v>
          </cell>
          <cell r="R48" t="str">
            <v xml:space="preserve">        (PIPE JOINT FACTOR Fp = 0%)</v>
          </cell>
        </row>
        <row r="49">
          <cell r="B49">
            <v>10</v>
          </cell>
          <cell r="C49">
            <v>28</v>
          </cell>
          <cell r="D49">
            <v>7.92</v>
          </cell>
          <cell r="E49">
            <v>1</v>
          </cell>
          <cell r="I49">
            <v>2.84</v>
          </cell>
          <cell r="J49">
            <v>5.26</v>
          </cell>
          <cell r="K49" t="str">
            <v>Fc = 0.50  Long, Straight Piping Run</v>
          </cell>
          <cell r="P49">
            <v>9</v>
          </cell>
          <cell r="R49" t="str">
            <v>Fc = 4.00  Very Complex Manifolds</v>
          </cell>
        </row>
        <row r="50">
          <cell r="A50" t="str">
            <v>The number and types of pipe fittings can be estimated by this method</v>
          </cell>
          <cell r="B50">
            <v>10</v>
          </cell>
          <cell r="C50">
            <v>30</v>
          </cell>
          <cell r="D50">
            <v>7.92</v>
          </cell>
          <cell r="E50">
            <v>1</v>
          </cell>
          <cell r="I50">
            <v>3.04</v>
          </cell>
          <cell r="J50">
            <v>5.66</v>
          </cell>
          <cell r="K50" t="str">
            <v xml:space="preserve">        (PIPE JOINT FACTOR Fp = 100%)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I51">
            <v>3.24</v>
          </cell>
          <cell r="J51">
            <v>6.06</v>
          </cell>
          <cell r="K51" t="str">
            <v>Fc = 1.00  Normal Piping</v>
          </cell>
          <cell r="P51">
            <v>11</v>
          </cell>
        </row>
        <row r="52">
          <cell r="A52" t="str">
            <v>of the system's complexity are all that is needed.</v>
          </cell>
          <cell r="B52">
            <v>10</v>
          </cell>
          <cell r="C52">
            <v>34</v>
          </cell>
          <cell r="D52">
            <v>7.92</v>
          </cell>
          <cell r="E52">
            <v>1</v>
          </cell>
          <cell r="I52">
            <v>3.45</v>
          </cell>
          <cell r="J52">
            <v>6.44</v>
          </cell>
          <cell r="K52" t="str">
            <v xml:space="preserve">        (PIPE JOINT FACTOR Fp = 10%)</v>
          </cell>
          <cell r="P52">
            <v>12</v>
          </cell>
        </row>
      </sheetData>
      <sheetData sheetId="3">
        <row r="8">
          <cell r="A8">
            <v>3</v>
          </cell>
          <cell r="B8" t="str">
            <v>5S</v>
          </cell>
          <cell r="C8">
            <v>0.5</v>
          </cell>
          <cell r="D8">
            <v>1.65</v>
          </cell>
          <cell r="E8">
            <v>1</v>
          </cell>
          <cell r="F8">
            <v>0</v>
          </cell>
          <cell r="G8">
            <v>0</v>
          </cell>
          <cell r="H8">
            <v>0</v>
          </cell>
          <cell r="I8">
            <v>7.0000000000000007E-2</v>
          </cell>
          <cell r="J8">
            <v>0</v>
          </cell>
          <cell r="K8">
            <v>7.0000000000000007E-2</v>
          </cell>
          <cell r="L8">
            <v>0</v>
          </cell>
          <cell r="M8">
            <v>0</v>
          </cell>
          <cell r="N8">
            <v>0</v>
          </cell>
          <cell r="O8">
            <v>0</v>
          </cell>
          <cell r="P8">
            <v>2</v>
          </cell>
          <cell r="Q8">
            <v>0</v>
          </cell>
          <cell r="R8">
            <v>0</v>
          </cell>
        </row>
        <row r="9">
          <cell r="A9">
            <v>4</v>
          </cell>
          <cell r="B9" t="str">
            <v>5S</v>
          </cell>
          <cell r="C9">
            <v>0.5</v>
          </cell>
          <cell r="D9">
            <v>1.65</v>
          </cell>
          <cell r="E9">
            <v>1</v>
          </cell>
          <cell r="F9">
            <v>0</v>
          </cell>
          <cell r="G9">
            <v>0</v>
          </cell>
          <cell r="H9">
            <v>0</v>
          </cell>
          <cell r="I9">
            <v>7.0000000000000007E-2</v>
          </cell>
          <cell r="J9">
            <v>0</v>
          </cell>
          <cell r="K9">
            <v>7.0000000000000007E-2</v>
          </cell>
          <cell r="L9">
            <v>0</v>
          </cell>
          <cell r="M9">
            <v>0</v>
          </cell>
          <cell r="N9">
            <v>0</v>
          </cell>
          <cell r="O9">
            <v>0</v>
          </cell>
          <cell r="P9">
            <v>2</v>
          </cell>
          <cell r="Q9">
            <v>0</v>
          </cell>
          <cell r="R9">
            <v>0</v>
          </cell>
        </row>
        <row r="10">
          <cell r="A10" t="str">
            <v>5S</v>
          </cell>
          <cell r="B10" t="str">
            <v>5S</v>
          </cell>
          <cell r="C10">
            <v>0.5</v>
          </cell>
          <cell r="D10">
            <v>1.65</v>
          </cell>
          <cell r="E10">
            <v>1</v>
          </cell>
          <cell r="F10">
            <v>7.0000000000000007E-2</v>
          </cell>
          <cell r="G10">
            <v>0</v>
          </cell>
          <cell r="H10">
            <v>7.0000000000000007E-2</v>
          </cell>
          <cell r="I10">
            <v>7.0000000000000007E-2</v>
          </cell>
          <cell r="J10">
            <v>0</v>
          </cell>
          <cell r="K10">
            <v>7.0000000000000007E-2</v>
          </cell>
          <cell r="L10">
            <v>0</v>
          </cell>
          <cell r="M10">
            <v>0</v>
          </cell>
          <cell r="N10">
            <v>0</v>
          </cell>
          <cell r="O10">
            <v>0</v>
          </cell>
          <cell r="P10">
            <v>2</v>
          </cell>
          <cell r="Q10">
            <v>0</v>
          </cell>
          <cell r="R10">
            <v>0</v>
          </cell>
        </row>
        <row r="11">
          <cell r="A11">
            <v>6</v>
          </cell>
          <cell r="B11" t="str">
            <v>5S</v>
          </cell>
          <cell r="C11">
            <v>0.75</v>
          </cell>
          <cell r="D11">
            <v>1.65</v>
          </cell>
          <cell r="E11">
            <v>1</v>
          </cell>
          <cell r="F11">
            <v>0</v>
          </cell>
          <cell r="G11">
            <v>0</v>
          </cell>
          <cell r="H11">
            <v>0</v>
          </cell>
          <cell r="I11">
            <v>7.0000000000000007E-2</v>
          </cell>
          <cell r="J11">
            <v>0</v>
          </cell>
          <cell r="K11">
            <v>7.0000000000000007E-2</v>
          </cell>
          <cell r="L11">
            <v>0</v>
          </cell>
          <cell r="M11">
            <v>0</v>
          </cell>
          <cell r="N11">
            <v>0</v>
          </cell>
          <cell r="O11">
            <v>0</v>
          </cell>
          <cell r="P11">
            <v>2</v>
          </cell>
          <cell r="Q11">
            <v>0</v>
          </cell>
          <cell r="R11">
            <v>0</v>
          </cell>
        </row>
        <row r="12">
          <cell r="A12">
            <v>7</v>
          </cell>
          <cell r="B12" t="str">
            <v>5S</v>
          </cell>
          <cell r="C12">
            <v>0.75</v>
          </cell>
          <cell r="D12">
            <v>1.65</v>
          </cell>
          <cell r="E12">
            <v>1</v>
          </cell>
          <cell r="F12">
            <v>0</v>
          </cell>
          <cell r="G12">
            <v>0</v>
          </cell>
          <cell r="H12">
            <v>0</v>
          </cell>
          <cell r="I12">
            <v>7.0000000000000007E-2</v>
          </cell>
          <cell r="J12">
            <v>0</v>
          </cell>
          <cell r="K12">
            <v>7.0000000000000007E-2</v>
          </cell>
          <cell r="L12">
            <v>0</v>
          </cell>
          <cell r="M12">
            <v>0</v>
          </cell>
          <cell r="N12">
            <v>0</v>
          </cell>
          <cell r="O12">
            <v>0</v>
          </cell>
          <cell r="P12">
            <v>2</v>
          </cell>
          <cell r="Q12">
            <v>0</v>
          </cell>
          <cell r="R12">
            <v>0</v>
          </cell>
        </row>
        <row r="13">
          <cell r="A13">
            <v>8</v>
          </cell>
          <cell r="B13" t="str">
            <v>5S</v>
          </cell>
          <cell r="C13">
            <v>0.75</v>
          </cell>
          <cell r="D13">
            <v>1.65</v>
          </cell>
          <cell r="E13">
            <v>1</v>
          </cell>
          <cell r="F13">
            <v>0</v>
          </cell>
          <cell r="G13">
            <v>0</v>
          </cell>
          <cell r="H13">
            <v>0</v>
          </cell>
          <cell r="I13">
            <v>7.0000000000000007E-2</v>
          </cell>
          <cell r="J13">
            <v>0</v>
          </cell>
          <cell r="K13">
            <v>7.0000000000000007E-2</v>
          </cell>
          <cell r="L13">
            <v>0</v>
          </cell>
          <cell r="M13">
            <v>0</v>
          </cell>
          <cell r="N13">
            <v>0</v>
          </cell>
          <cell r="O13">
            <v>0</v>
          </cell>
          <cell r="P13">
            <v>2</v>
          </cell>
          <cell r="Q13">
            <v>0</v>
          </cell>
          <cell r="R13">
            <v>0</v>
          </cell>
        </row>
        <row r="14">
          <cell r="A14">
            <v>9</v>
          </cell>
          <cell r="B14" t="str">
            <v>5S</v>
          </cell>
          <cell r="C14">
            <v>1</v>
          </cell>
          <cell r="D14">
            <v>1.65</v>
          </cell>
          <cell r="E14">
            <v>1</v>
          </cell>
          <cell r="F14">
            <v>0</v>
          </cell>
          <cell r="G14">
            <v>0</v>
          </cell>
          <cell r="H14">
            <v>0</v>
          </cell>
          <cell r="I14">
            <v>0.12</v>
          </cell>
          <cell r="J14">
            <v>0</v>
          </cell>
          <cell r="K14">
            <v>0.12</v>
          </cell>
          <cell r="L14">
            <v>0</v>
          </cell>
          <cell r="M14">
            <v>0</v>
          </cell>
          <cell r="N14">
            <v>0</v>
          </cell>
          <cell r="O14">
            <v>0</v>
          </cell>
          <cell r="P14">
            <v>2</v>
          </cell>
          <cell r="Q14">
            <v>0</v>
          </cell>
          <cell r="R14">
            <v>0</v>
          </cell>
        </row>
        <row r="15">
          <cell r="A15">
            <v>10</v>
          </cell>
          <cell r="B15" t="str">
            <v>5S</v>
          </cell>
          <cell r="C15">
            <v>1</v>
          </cell>
          <cell r="D15">
            <v>1.65</v>
          </cell>
          <cell r="E15">
            <v>1</v>
          </cell>
          <cell r="F15">
            <v>0</v>
          </cell>
          <cell r="G15">
            <v>0</v>
          </cell>
          <cell r="H15">
            <v>0</v>
          </cell>
          <cell r="I15">
            <v>0.12</v>
          </cell>
          <cell r="J15">
            <v>0</v>
          </cell>
          <cell r="K15">
            <v>0.12</v>
          </cell>
          <cell r="L15">
            <v>0</v>
          </cell>
          <cell r="M15">
            <v>0</v>
          </cell>
          <cell r="N15">
            <v>0</v>
          </cell>
          <cell r="O15">
            <v>0</v>
          </cell>
          <cell r="P15">
            <v>2</v>
          </cell>
          <cell r="Q15">
            <v>0</v>
          </cell>
          <cell r="R15">
            <v>0</v>
          </cell>
        </row>
        <row r="16">
          <cell r="A16">
            <v>11</v>
          </cell>
          <cell r="B16" t="str">
            <v>5S</v>
          </cell>
          <cell r="C16">
            <v>1</v>
          </cell>
          <cell r="D16">
            <v>1.65</v>
          </cell>
          <cell r="E16">
            <v>1</v>
          </cell>
          <cell r="F16">
            <v>0</v>
          </cell>
          <cell r="G16">
            <v>0</v>
          </cell>
          <cell r="H16">
            <v>0</v>
          </cell>
          <cell r="I16">
            <v>0.12</v>
          </cell>
          <cell r="J16">
            <v>0</v>
          </cell>
          <cell r="K16">
            <v>0.12</v>
          </cell>
          <cell r="L16">
            <v>0</v>
          </cell>
          <cell r="M16">
            <v>0</v>
          </cell>
          <cell r="N16">
            <v>0</v>
          </cell>
          <cell r="O16">
            <v>0</v>
          </cell>
          <cell r="P16">
            <v>2</v>
          </cell>
          <cell r="Q16">
            <v>0</v>
          </cell>
          <cell r="R16">
            <v>0</v>
          </cell>
        </row>
        <row r="17">
          <cell r="A17">
            <v>12</v>
          </cell>
          <cell r="B17" t="str">
            <v>5S</v>
          </cell>
          <cell r="C17">
            <v>1.25</v>
          </cell>
          <cell r="D17">
            <v>1.65</v>
          </cell>
          <cell r="E17">
            <v>1</v>
          </cell>
          <cell r="F17">
            <v>0</v>
          </cell>
          <cell r="G17">
            <v>0</v>
          </cell>
          <cell r="H17">
            <v>0</v>
          </cell>
          <cell r="I17">
            <v>0.15</v>
          </cell>
          <cell r="J17">
            <v>0</v>
          </cell>
          <cell r="K17">
            <v>0.15</v>
          </cell>
          <cell r="L17">
            <v>0</v>
          </cell>
          <cell r="M17">
            <v>0</v>
          </cell>
          <cell r="N17">
            <v>0</v>
          </cell>
          <cell r="O17">
            <v>0</v>
          </cell>
          <cell r="P17">
            <v>2</v>
          </cell>
          <cell r="Q17">
            <v>0</v>
          </cell>
          <cell r="R17">
            <v>0</v>
          </cell>
        </row>
        <row r="18">
          <cell r="A18">
            <v>13</v>
          </cell>
          <cell r="B18" t="str">
            <v>5S</v>
          </cell>
          <cell r="C18">
            <v>1.25</v>
          </cell>
          <cell r="D18">
            <v>1.65</v>
          </cell>
          <cell r="E18">
            <v>1</v>
          </cell>
          <cell r="F18">
            <v>0</v>
          </cell>
          <cell r="G18">
            <v>0</v>
          </cell>
          <cell r="H18">
            <v>0</v>
          </cell>
          <cell r="I18">
            <v>0.15</v>
          </cell>
          <cell r="J18">
            <v>0</v>
          </cell>
          <cell r="K18">
            <v>0.15</v>
          </cell>
          <cell r="L18">
            <v>0</v>
          </cell>
          <cell r="M18">
            <v>0</v>
          </cell>
          <cell r="N18">
            <v>0</v>
          </cell>
          <cell r="O18">
            <v>0</v>
          </cell>
          <cell r="P18">
            <v>2</v>
          </cell>
          <cell r="Q18">
            <v>0</v>
          </cell>
          <cell r="R18">
            <v>0</v>
          </cell>
        </row>
        <row r="19">
          <cell r="A19">
            <v>14</v>
          </cell>
          <cell r="B19" t="str">
            <v>5S</v>
          </cell>
          <cell r="C19">
            <v>1.25</v>
          </cell>
          <cell r="D19">
            <v>1.65</v>
          </cell>
          <cell r="E19">
            <v>1</v>
          </cell>
          <cell r="F19">
            <v>0</v>
          </cell>
          <cell r="G19">
            <v>0</v>
          </cell>
          <cell r="H19">
            <v>0</v>
          </cell>
          <cell r="I19">
            <v>0.15</v>
          </cell>
          <cell r="J19">
            <v>0</v>
          </cell>
          <cell r="K19">
            <v>0.15</v>
          </cell>
          <cell r="L19">
            <v>0</v>
          </cell>
          <cell r="M19">
            <v>0</v>
          </cell>
          <cell r="N19">
            <v>0</v>
          </cell>
          <cell r="O19">
            <v>0</v>
          </cell>
          <cell r="P19">
            <v>2</v>
          </cell>
          <cell r="Q19">
            <v>0</v>
          </cell>
          <cell r="R19">
            <v>0</v>
          </cell>
        </row>
        <row r="20">
          <cell r="A20">
            <v>15</v>
          </cell>
          <cell r="B20" t="str">
            <v>5S</v>
          </cell>
          <cell r="C20">
            <v>1.5</v>
          </cell>
          <cell r="D20">
            <v>1.65</v>
          </cell>
          <cell r="E20">
            <v>1</v>
          </cell>
          <cell r="F20">
            <v>0</v>
          </cell>
          <cell r="G20">
            <v>0</v>
          </cell>
          <cell r="H20">
            <v>0</v>
          </cell>
          <cell r="I20">
            <v>0.15</v>
          </cell>
          <cell r="J20">
            <v>0</v>
          </cell>
          <cell r="K20">
            <v>0.15</v>
          </cell>
          <cell r="L20">
            <v>0</v>
          </cell>
          <cell r="M20">
            <v>0</v>
          </cell>
          <cell r="N20">
            <v>0</v>
          </cell>
          <cell r="O20">
            <v>0</v>
          </cell>
          <cell r="P20">
            <v>2</v>
          </cell>
          <cell r="Q20">
            <v>0</v>
          </cell>
          <cell r="R20">
            <v>0</v>
          </cell>
        </row>
        <row r="21">
          <cell r="A21">
            <v>16</v>
          </cell>
          <cell r="B21" t="str">
            <v>5S</v>
          </cell>
          <cell r="C21">
            <v>1.5</v>
          </cell>
          <cell r="D21">
            <v>1.65</v>
          </cell>
          <cell r="E21">
            <v>1</v>
          </cell>
          <cell r="F21">
            <v>0</v>
          </cell>
          <cell r="G21">
            <v>0</v>
          </cell>
          <cell r="H21">
            <v>0</v>
          </cell>
          <cell r="I21">
            <v>0.15</v>
          </cell>
          <cell r="J21">
            <v>0</v>
          </cell>
          <cell r="K21">
            <v>0.15</v>
          </cell>
          <cell r="L21">
            <v>0</v>
          </cell>
          <cell r="M21">
            <v>0</v>
          </cell>
          <cell r="N21">
            <v>0</v>
          </cell>
          <cell r="O21">
            <v>0</v>
          </cell>
          <cell r="P21">
            <v>2</v>
          </cell>
          <cell r="Q21">
            <v>0</v>
          </cell>
          <cell r="R21">
            <v>0</v>
          </cell>
        </row>
        <row r="22">
          <cell r="A22">
            <v>17</v>
          </cell>
          <cell r="B22" t="str">
            <v>5S</v>
          </cell>
          <cell r="C22">
            <v>1.5</v>
          </cell>
          <cell r="D22">
            <v>1.65</v>
          </cell>
          <cell r="E22">
            <v>1</v>
          </cell>
          <cell r="F22">
            <v>0</v>
          </cell>
          <cell r="G22">
            <v>0</v>
          </cell>
          <cell r="H22">
            <v>0</v>
          </cell>
          <cell r="I22">
            <v>0.15</v>
          </cell>
          <cell r="J22">
            <v>0</v>
          </cell>
          <cell r="K22">
            <v>0.15</v>
          </cell>
          <cell r="L22">
            <v>0</v>
          </cell>
          <cell r="M22">
            <v>0</v>
          </cell>
          <cell r="N22">
            <v>0</v>
          </cell>
          <cell r="O22">
            <v>0</v>
          </cell>
          <cell r="P22">
            <v>2</v>
          </cell>
          <cell r="Q22">
            <v>0</v>
          </cell>
          <cell r="R22">
            <v>0</v>
          </cell>
        </row>
        <row r="23">
          <cell r="A23">
            <v>18</v>
          </cell>
          <cell r="B23" t="str">
            <v>5S</v>
          </cell>
          <cell r="C23">
            <v>2</v>
          </cell>
          <cell r="D23">
            <v>1.65</v>
          </cell>
          <cell r="E23">
            <v>1</v>
          </cell>
          <cell r="F23">
            <v>0</v>
          </cell>
          <cell r="G23">
            <v>0</v>
          </cell>
          <cell r="H23">
            <v>0</v>
          </cell>
          <cell r="I23">
            <v>0.15</v>
          </cell>
          <cell r="J23">
            <v>0</v>
          </cell>
          <cell r="K23">
            <v>0.15</v>
          </cell>
          <cell r="L23">
            <v>0</v>
          </cell>
          <cell r="M23">
            <v>0</v>
          </cell>
          <cell r="N23">
            <v>0</v>
          </cell>
          <cell r="O23">
            <v>0</v>
          </cell>
          <cell r="P23">
            <v>2</v>
          </cell>
          <cell r="Q23">
            <v>0</v>
          </cell>
          <cell r="R23">
            <v>0</v>
          </cell>
        </row>
        <row r="24">
          <cell r="A24">
            <v>19</v>
          </cell>
          <cell r="B24" t="str">
            <v>5S</v>
          </cell>
          <cell r="C24">
            <v>2</v>
          </cell>
          <cell r="D24">
            <v>1.65</v>
          </cell>
          <cell r="E24">
            <v>1</v>
          </cell>
          <cell r="F24">
            <v>0</v>
          </cell>
          <cell r="G24">
            <v>0</v>
          </cell>
          <cell r="H24">
            <v>0</v>
          </cell>
          <cell r="I24">
            <v>0.15</v>
          </cell>
          <cell r="J24">
            <v>0</v>
          </cell>
          <cell r="K24">
            <v>0.15</v>
          </cell>
          <cell r="L24">
            <v>0</v>
          </cell>
          <cell r="M24">
            <v>0</v>
          </cell>
          <cell r="N24">
            <v>0</v>
          </cell>
          <cell r="O24">
            <v>0</v>
          </cell>
          <cell r="P24">
            <v>2</v>
          </cell>
          <cell r="Q24">
            <v>0</v>
          </cell>
          <cell r="R24">
            <v>0</v>
          </cell>
        </row>
        <row r="25">
          <cell r="A25">
            <v>20</v>
          </cell>
          <cell r="B25" t="str">
            <v>5S</v>
          </cell>
          <cell r="C25">
            <v>2</v>
          </cell>
          <cell r="D25">
            <v>1.65</v>
          </cell>
          <cell r="E25">
            <v>1</v>
          </cell>
          <cell r="F25">
            <v>0</v>
          </cell>
          <cell r="G25">
            <v>0</v>
          </cell>
          <cell r="H25">
            <v>0</v>
          </cell>
          <cell r="I25">
            <v>0.15</v>
          </cell>
          <cell r="J25">
            <v>0</v>
          </cell>
          <cell r="K25">
            <v>0.15</v>
          </cell>
          <cell r="L25">
            <v>0</v>
          </cell>
          <cell r="M25">
            <v>0</v>
          </cell>
          <cell r="N25">
            <v>0</v>
          </cell>
          <cell r="O25">
            <v>0</v>
          </cell>
          <cell r="P25">
            <v>2</v>
          </cell>
          <cell r="Q25">
            <v>0</v>
          </cell>
          <cell r="R25">
            <v>0</v>
          </cell>
        </row>
        <row r="26">
          <cell r="A26">
            <v>21</v>
          </cell>
          <cell r="B26" t="str">
            <v>5S</v>
          </cell>
          <cell r="C26">
            <v>2.5</v>
          </cell>
          <cell r="D26">
            <v>2.11</v>
          </cell>
          <cell r="E26">
            <v>1</v>
          </cell>
          <cell r="F26">
            <v>0</v>
          </cell>
          <cell r="G26">
            <v>0</v>
          </cell>
          <cell r="H26">
            <v>0</v>
          </cell>
          <cell r="I26">
            <v>0.15</v>
          </cell>
          <cell r="J26">
            <v>0</v>
          </cell>
          <cell r="K26">
            <v>0.15</v>
          </cell>
          <cell r="L26">
            <v>0</v>
          </cell>
          <cell r="M26">
            <v>0</v>
          </cell>
          <cell r="N26">
            <v>0</v>
          </cell>
          <cell r="O26">
            <v>0</v>
          </cell>
          <cell r="P26">
            <v>2</v>
          </cell>
          <cell r="Q26">
            <v>0</v>
          </cell>
          <cell r="R26">
            <v>0</v>
          </cell>
        </row>
        <row r="27">
          <cell r="A27">
            <v>22</v>
          </cell>
          <cell r="B27" t="str">
            <v>5S</v>
          </cell>
          <cell r="C27">
            <v>3</v>
          </cell>
          <cell r="D27">
            <v>2.11</v>
          </cell>
          <cell r="E27">
            <v>1</v>
          </cell>
          <cell r="F27">
            <v>0</v>
          </cell>
          <cell r="G27">
            <v>0</v>
          </cell>
          <cell r="H27">
            <v>0</v>
          </cell>
          <cell r="I27">
            <v>0.3</v>
          </cell>
          <cell r="J27">
            <v>0</v>
          </cell>
          <cell r="K27">
            <v>0.3</v>
          </cell>
          <cell r="L27">
            <v>0</v>
          </cell>
          <cell r="M27">
            <v>0</v>
          </cell>
          <cell r="N27">
            <v>0</v>
          </cell>
          <cell r="O27">
            <v>0</v>
          </cell>
          <cell r="P27">
            <v>2</v>
          </cell>
          <cell r="Q27">
            <v>0</v>
          </cell>
          <cell r="R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cell r="R28">
            <v>0</v>
          </cell>
        </row>
        <row r="29">
          <cell r="A29">
            <v>24</v>
          </cell>
          <cell r="B29" t="str">
            <v>5S</v>
          </cell>
          <cell r="C29">
            <v>4</v>
          </cell>
          <cell r="D29">
            <v>2.11</v>
          </cell>
          <cell r="E29">
            <v>1</v>
          </cell>
          <cell r="F29">
            <v>0</v>
          </cell>
          <cell r="G29">
            <v>0</v>
          </cell>
          <cell r="H29">
            <v>0</v>
          </cell>
          <cell r="I29">
            <v>0.3</v>
          </cell>
          <cell r="J29">
            <v>0</v>
          </cell>
          <cell r="K29">
            <v>0.3</v>
          </cell>
          <cell r="L29">
            <v>0</v>
          </cell>
          <cell r="M29">
            <v>0</v>
          </cell>
          <cell r="N29">
            <v>0</v>
          </cell>
          <cell r="O29">
            <v>0</v>
          </cell>
          <cell r="P29">
            <v>3</v>
          </cell>
          <cell r="Q29">
            <v>0</v>
          </cell>
          <cell r="R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cell r="R30">
            <v>0</v>
          </cell>
        </row>
        <row r="31">
          <cell r="A31" t="str">
            <v>5S</v>
          </cell>
          <cell r="B31" t="str">
            <v>5S</v>
          </cell>
          <cell r="C31">
            <v>6</v>
          </cell>
          <cell r="D31">
            <v>2.77</v>
          </cell>
          <cell r="E31">
            <v>1</v>
          </cell>
          <cell r="F31">
            <v>0.45</v>
          </cell>
          <cell r="G31">
            <v>0</v>
          </cell>
          <cell r="H31">
            <v>0.45</v>
          </cell>
          <cell r="I31">
            <v>0.45</v>
          </cell>
          <cell r="J31">
            <v>0</v>
          </cell>
          <cell r="K31">
            <v>0.45</v>
          </cell>
          <cell r="L31">
            <v>0</v>
          </cell>
          <cell r="M31">
            <v>0</v>
          </cell>
          <cell r="N31">
            <v>0</v>
          </cell>
          <cell r="O31">
            <v>0</v>
          </cell>
          <cell r="P31">
            <v>4</v>
          </cell>
          <cell r="Q31">
            <v>0</v>
          </cell>
          <cell r="R31">
            <v>0</v>
          </cell>
        </row>
        <row r="32">
          <cell r="A32">
            <v>27</v>
          </cell>
          <cell r="B32" t="str">
            <v>5S</v>
          </cell>
          <cell r="C32">
            <v>8</v>
          </cell>
          <cell r="D32">
            <v>2.77</v>
          </cell>
          <cell r="E32">
            <v>1</v>
          </cell>
          <cell r="F32">
            <v>0</v>
          </cell>
          <cell r="G32">
            <v>0</v>
          </cell>
          <cell r="H32">
            <v>0</v>
          </cell>
          <cell r="I32">
            <v>0.45</v>
          </cell>
          <cell r="J32">
            <v>0</v>
          </cell>
          <cell r="K32">
            <v>0.45</v>
          </cell>
          <cell r="L32">
            <v>0</v>
          </cell>
          <cell r="M32">
            <v>0</v>
          </cell>
          <cell r="N32">
            <v>0</v>
          </cell>
          <cell r="O32">
            <v>0</v>
          </cell>
          <cell r="P32">
            <v>4</v>
          </cell>
          <cell r="Q32">
            <v>0</v>
          </cell>
          <cell r="R32">
            <v>0</v>
          </cell>
        </row>
        <row r="33">
          <cell r="A33">
            <v>28</v>
          </cell>
          <cell r="B33" t="str">
            <v>5S</v>
          </cell>
          <cell r="C33">
            <v>10</v>
          </cell>
          <cell r="D33">
            <v>3.4</v>
          </cell>
          <cell r="E33">
            <v>1</v>
          </cell>
          <cell r="F33">
            <v>0</v>
          </cell>
          <cell r="G33">
            <v>0</v>
          </cell>
          <cell r="H33">
            <v>0</v>
          </cell>
          <cell r="I33">
            <v>0.9</v>
          </cell>
          <cell r="J33">
            <v>0</v>
          </cell>
          <cell r="K33">
            <v>0.9</v>
          </cell>
          <cell r="L33">
            <v>0</v>
          </cell>
          <cell r="M33">
            <v>0</v>
          </cell>
          <cell r="N33">
            <v>0</v>
          </cell>
          <cell r="O33">
            <v>0</v>
          </cell>
          <cell r="P33">
            <v>4</v>
          </cell>
          <cell r="Q33">
            <v>0</v>
          </cell>
          <cell r="R33">
            <v>0</v>
          </cell>
        </row>
        <row r="34">
          <cell r="A34">
            <v>29</v>
          </cell>
          <cell r="B34" t="str">
            <v>5S</v>
          </cell>
          <cell r="C34">
            <v>12</v>
          </cell>
          <cell r="D34">
            <v>3.96</v>
          </cell>
          <cell r="E34">
            <v>1</v>
          </cell>
          <cell r="F34">
            <v>0</v>
          </cell>
          <cell r="G34">
            <v>0</v>
          </cell>
          <cell r="H34">
            <v>0</v>
          </cell>
          <cell r="I34">
            <v>1.2</v>
          </cell>
          <cell r="J34">
            <v>0</v>
          </cell>
          <cell r="K34">
            <v>1.2</v>
          </cell>
          <cell r="L34">
            <v>0</v>
          </cell>
          <cell r="M34">
            <v>0</v>
          </cell>
          <cell r="N34">
            <v>0</v>
          </cell>
          <cell r="O34">
            <v>0</v>
          </cell>
          <cell r="P34">
            <v>6</v>
          </cell>
          <cell r="Q34">
            <v>0</v>
          </cell>
          <cell r="R34">
            <v>0</v>
          </cell>
        </row>
        <row r="35">
          <cell r="A35">
            <v>30</v>
          </cell>
          <cell r="B35" t="str">
            <v>5S</v>
          </cell>
          <cell r="C35">
            <v>14</v>
          </cell>
          <cell r="D35">
            <v>3.96</v>
          </cell>
          <cell r="E35">
            <v>1</v>
          </cell>
          <cell r="F35">
            <v>0</v>
          </cell>
          <cell r="G35">
            <v>0</v>
          </cell>
          <cell r="H35">
            <v>0</v>
          </cell>
          <cell r="I35">
            <v>1.34</v>
          </cell>
          <cell r="J35">
            <v>0</v>
          </cell>
          <cell r="K35">
            <v>1.34</v>
          </cell>
          <cell r="L35">
            <v>0</v>
          </cell>
          <cell r="M35">
            <v>0</v>
          </cell>
          <cell r="N35">
            <v>0</v>
          </cell>
          <cell r="O35">
            <v>0</v>
          </cell>
          <cell r="P35">
            <v>6</v>
          </cell>
          <cell r="Q35">
            <v>0</v>
          </cell>
          <cell r="R35">
            <v>0</v>
          </cell>
        </row>
        <row r="36">
          <cell r="A36">
            <v>31</v>
          </cell>
          <cell r="B36" t="str">
            <v>5S</v>
          </cell>
          <cell r="C36">
            <v>16</v>
          </cell>
          <cell r="D36">
            <v>4.1900000000000004</v>
          </cell>
          <cell r="E36">
            <v>1</v>
          </cell>
          <cell r="F36">
            <v>0</v>
          </cell>
          <cell r="G36">
            <v>0</v>
          </cell>
          <cell r="H36">
            <v>0</v>
          </cell>
          <cell r="I36">
            <v>1.65</v>
          </cell>
          <cell r="J36">
            <v>0</v>
          </cell>
          <cell r="K36">
            <v>1.65</v>
          </cell>
          <cell r="L36">
            <v>0</v>
          </cell>
          <cell r="M36">
            <v>0</v>
          </cell>
          <cell r="N36">
            <v>0</v>
          </cell>
          <cell r="O36">
            <v>0</v>
          </cell>
          <cell r="P36">
            <v>6</v>
          </cell>
          <cell r="Q36">
            <v>0</v>
          </cell>
          <cell r="R36">
            <v>0</v>
          </cell>
        </row>
        <row r="37">
          <cell r="A37">
            <v>32</v>
          </cell>
          <cell r="B37" t="str">
            <v>5S</v>
          </cell>
          <cell r="C37">
            <v>18</v>
          </cell>
          <cell r="D37">
            <v>4.1900000000000004</v>
          </cell>
          <cell r="E37">
            <v>1</v>
          </cell>
          <cell r="F37">
            <v>0</v>
          </cell>
          <cell r="G37">
            <v>0</v>
          </cell>
          <cell r="H37">
            <v>0</v>
          </cell>
          <cell r="I37">
            <v>1.8</v>
          </cell>
          <cell r="J37">
            <v>0</v>
          </cell>
          <cell r="K37">
            <v>1.8</v>
          </cell>
          <cell r="L37">
            <v>0</v>
          </cell>
          <cell r="M37">
            <v>0</v>
          </cell>
          <cell r="N37">
            <v>0</v>
          </cell>
          <cell r="O37">
            <v>0</v>
          </cell>
          <cell r="P37">
            <v>6</v>
          </cell>
          <cell r="Q37">
            <v>0</v>
          </cell>
          <cell r="R37">
            <v>0</v>
          </cell>
        </row>
        <row r="38">
          <cell r="A38">
            <v>33</v>
          </cell>
          <cell r="B38" t="str">
            <v>5S</v>
          </cell>
          <cell r="C38">
            <v>20</v>
          </cell>
          <cell r="D38">
            <v>4.78</v>
          </cell>
          <cell r="E38">
            <v>1</v>
          </cell>
          <cell r="F38">
            <v>0</v>
          </cell>
          <cell r="G38">
            <v>0</v>
          </cell>
          <cell r="H38">
            <v>0</v>
          </cell>
          <cell r="I38">
            <v>2.54</v>
          </cell>
          <cell r="J38">
            <v>0</v>
          </cell>
          <cell r="K38">
            <v>2.54</v>
          </cell>
          <cell r="L38">
            <v>0</v>
          </cell>
          <cell r="M38">
            <v>0</v>
          </cell>
          <cell r="N38">
            <v>0</v>
          </cell>
          <cell r="O38">
            <v>0</v>
          </cell>
          <cell r="P38">
            <v>7</v>
          </cell>
          <cell r="Q38">
            <v>0</v>
          </cell>
          <cell r="R38">
            <v>0</v>
          </cell>
        </row>
        <row r="39">
          <cell r="A39">
            <v>34</v>
          </cell>
          <cell r="B39" t="str">
            <v>5S</v>
          </cell>
          <cell r="C39">
            <v>22</v>
          </cell>
          <cell r="D39">
            <v>4.78</v>
          </cell>
          <cell r="E39">
            <v>1</v>
          </cell>
          <cell r="F39">
            <v>0</v>
          </cell>
          <cell r="G39">
            <v>0</v>
          </cell>
          <cell r="H39">
            <v>0</v>
          </cell>
          <cell r="I39">
            <v>2.69</v>
          </cell>
          <cell r="J39">
            <v>0</v>
          </cell>
          <cell r="K39">
            <v>2.69</v>
          </cell>
          <cell r="L39">
            <v>0</v>
          </cell>
          <cell r="M39">
            <v>0</v>
          </cell>
          <cell r="N39">
            <v>0</v>
          </cell>
          <cell r="O39">
            <v>0</v>
          </cell>
          <cell r="P39">
            <v>8</v>
          </cell>
          <cell r="Q39">
            <v>0</v>
          </cell>
          <cell r="R39">
            <v>0</v>
          </cell>
        </row>
        <row r="40">
          <cell r="A40">
            <v>35</v>
          </cell>
          <cell r="B40" t="str">
            <v>5S</v>
          </cell>
          <cell r="C40">
            <v>24</v>
          </cell>
          <cell r="D40">
            <v>5.54</v>
          </cell>
          <cell r="E40">
            <v>1</v>
          </cell>
          <cell r="F40">
            <v>0</v>
          </cell>
          <cell r="G40">
            <v>0</v>
          </cell>
          <cell r="H40">
            <v>0</v>
          </cell>
          <cell r="I40">
            <v>2.4300000000000002</v>
          </cell>
          <cell r="J40">
            <v>1.47</v>
          </cell>
          <cell r="K40">
            <v>3.9000000000000004</v>
          </cell>
          <cell r="L40">
            <v>0</v>
          </cell>
          <cell r="M40">
            <v>0</v>
          </cell>
          <cell r="N40">
            <v>0</v>
          </cell>
          <cell r="O40">
            <v>0</v>
          </cell>
          <cell r="P40">
            <v>8</v>
          </cell>
          <cell r="Q40">
            <v>0</v>
          </cell>
          <cell r="R40">
            <v>0</v>
          </cell>
        </row>
        <row r="41">
          <cell r="A41">
            <v>36</v>
          </cell>
          <cell r="B41" t="str">
            <v>5S</v>
          </cell>
          <cell r="C41">
            <v>30</v>
          </cell>
          <cell r="D41">
            <v>6.35</v>
          </cell>
          <cell r="E41">
            <v>1</v>
          </cell>
          <cell r="F41">
            <v>0</v>
          </cell>
          <cell r="G41">
            <v>0</v>
          </cell>
          <cell r="H41">
            <v>0</v>
          </cell>
          <cell r="I41">
            <v>3.04</v>
          </cell>
          <cell r="J41">
            <v>3.11</v>
          </cell>
          <cell r="K41">
            <v>6.15</v>
          </cell>
          <cell r="L41">
            <v>0</v>
          </cell>
          <cell r="M41">
            <v>0</v>
          </cell>
          <cell r="N41">
            <v>0</v>
          </cell>
          <cell r="O41">
            <v>0</v>
          </cell>
          <cell r="P41">
            <v>10</v>
          </cell>
          <cell r="Q41">
            <v>0</v>
          </cell>
          <cell r="R41">
            <v>0</v>
          </cell>
        </row>
        <row r="42">
          <cell r="A42">
            <v>37</v>
          </cell>
          <cell r="B42">
            <v>10</v>
          </cell>
          <cell r="C42">
            <v>14</v>
          </cell>
          <cell r="D42">
            <v>6.35</v>
          </cell>
          <cell r="E42">
            <v>1</v>
          </cell>
          <cell r="F42">
            <v>0</v>
          </cell>
          <cell r="G42">
            <v>0</v>
          </cell>
          <cell r="H42">
            <v>0</v>
          </cell>
          <cell r="I42">
            <v>1.42</v>
          </cell>
          <cell r="J42">
            <v>1.27</v>
          </cell>
          <cell r="K42">
            <v>2.69</v>
          </cell>
          <cell r="L42">
            <v>0</v>
          </cell>
          <cell r="M42">
            <v>0</v>
          </cell>
          <cell r="N42">
            <v>0</v>
          </cell>
          <cell r="O42">
            <v>0</v>
          </cell>
          <cell r="P42">
            <v>6</v>
          </cell>
          <cell r="Q42">
            <v>0</v>
          </cell>
          <cell r="R42">
            <v>0</v>
          </cell>
        </row>
        <row r="43">
          <cell r="A43">
            <v>38</v>
          </cell>
          <cell r="B43">
            <v>10</v>
          </cell>
          <cell r="C43">
            <v>16</v>
          </cell>
          <cell r="D43">
            <v>6.35</v>
          </cell>
          <cell r="E43">
            <v>1</v>
          </cell>
          <cell r="F43">
            <v>0</v>
          </cell>
          <cell r="G43">
            <v>0</v>
          </cell>
          <cell r="H43">
            <v>0</v>
          </cell>
          <cell r="I43">
            <v>1.62</v>
          </cell>
          <cell r="J43">
            <v>1.38</v>
          </cell>
          <cell r="K43">
            <v>3</v>
          </cell>
          <cell r="L43">
            <v>0</v>
          </cell>
          <cell r="M43">
            <v>0</v>
          </cell>
          <cell r="N43">
            <v>0</v>
          </cell>
          <cell r="O43">
            <v>0</v>
          </cell>
          <cell r="P43">
            <v>6</v>
          </cell>
          <cell r="Q43">
            <v>0</v>
          </cell>
          <cell r="R43">
            <v>0</v>
          </cell>
        </row>
        <row r="44">
          <cell r="A44">
            <v>39</v>
          </cell>
          <cell r="B44">
            <v>10</v>
          </cell>
          <cell r="C44">
            <v>18</v>
          </cell>
          <cell r="D44">
            <v>6.35</v>
          </cell>
          <cell r="E44">
            <v>1</v>
          </cell>
          <cell r="F44">
            <v>0</v>
          </cell>
          <cell r="G44">
            <v>0</v>
          </cell>
          <cell r="H44">
            <v>0</v>
          </cell>
          <cell r="I44">
            <v>1.82</v>
          </cell>
          <cell r="J44">
            <v>1.48</v>
          </cell>
          <cell r="K44">
            <v>3.3</v>
          </cell>
          <cell r="L44">
            <v>0</v>
          </cell>
          <cell r="M44">
            <v>0</v>
          </cell>
          <cell r="N44">
            <v>0</v>
          </cell>
          <cell r="O44">
            <v>0</v>
          </cell>
          <cell r="P44">
            <v>6</v>
          </cell>
          <cell r="Q44">
            <v>0</v>
          </cell>
          <cell r="R44">
            <v>0</v>
          </cell>
        </row>
        <row r="45">
          <cell r="A45" t="str">
            <v>AVE.</v>
          </cell>
          <cell r="B45">
            <v>10</v>
          </cell>
          <cell r="C45">
            <v>20</v>
          </cell>
          <cell r="D45">
            <v>6.35</v>
          </cell>
          <cell r="E45">
            <v>1</v>
          </cell>
          <cell r="F45">
            <v>0</v>
          </cell>
          <cell r="G45">
            <v>0</v>
          </cell>
          <cell r="H45">
            <v>0</v>
          </cell>
          <cell r="I45">
            <v>2.0299999999999998</v>
          </cell>
          <cell r="J45">
            <v>1.72</v>
          </cell>
          <cell r="K45">
            <v>3.75</v>
          </cell>
          <cell r="L45">
            <v>0</v>
          </cell>
          <cell r="M45">
            <v>0</v>
          </cell>
          <cell r="N45">
            <v>0</v>
          </cell>
          <cell r="O45">
            <v>0</v>
          </cell>
          <cell r="P45">
            <v>7</v>
          </cell>
          <cell r="Q45">
            <v>0</v>
          </cell>
          <cell r="R45">
            <v>0</v>
          </cell>
        </row>
        <row r="46">
          <cell r="B46">
            <v>10</v>
          </cell>
          <cell r="C46">
            <v>22</v>
          </cell>
          <cell r="D46">
            <v>6.35</v>
          </cell>
          <cell r="E46">
            <v>1</v>
          </cell>
          <cell r="F46">
            <v>2.23</v>
          </cell>
          <cell r="G46">
            <v>2.27</v>
          </cell>
          <cell r="H46">
            <v>4.5</v>
          </cell>
          <cell r="I46">
            <v>2.23</v>
          </cell>
          <cell r="J46">
            <v>2.27</v>
          </cell>
          <cell r="K46">
            <v>4.5</v>
          </cell>
          <cell r="L46">
            <v>0</v>
          </cell>
          <cell r="M46">
            <v>0</v>
          </cell>
          <cell r="N46">
            <v>0</v>
          </cell>
          <cell r="O46">
            <v>0</v>
          </cell>
          <cell r="P46">
            <v>8</v>
          </cell>
        </row>
        <row r="47">
          <cell r="A47" t="str">
            <v>*** Reference Paper : Predict Fittings For Piping Systems ***</v>
          </cell>
          <cell r="B47">
            <v>10</v>
          </cell>
          <cell r="C47">
            <v>24</v>
          </cell>
          <cell r="D47">
            <v>6.35</v>
          </cell>
          <cell r="E47">
            <v>1</v>
          </cell>
          <cell r="F47">
            <v>0</v>
          </cell>
          <cell r="G47">
            <v>0</v>
          </cell>
          <cell r="H47">
            <v>0</v>
          </cell>
          <cell r="I47">
            <v>2.4300000000000002</v>
          </cell>
          <cell r="J47">
            <v>2.0699999999999998</v>
          </cell>
          <cell r="K47">
            <v>4.5</v>
          </cell>
          <cell r="L47">
            <v>0</v>
          </cell>
          <cell r="M47">
            <v>0</v>
          </cell>
          <cell r="N47">
            <v>0</v>
          </cell>
          <cell r="O47">
            <v>0</v>
          </cell>
          <cell r="P47">
            <v>8</v>
          </cell>
          <cell r="R47" t="str">
            <v>Fc = 2.00  Manifold Type Piping</v>
          </cell>
        </row>
        <row r="48">
          <cell r="B48">
            <v>10</v>
          </cell>
          <cell r="C48">
            <v>26</v>
          </cell>
          <cell r="D48">
            <v>7.92</v>
          </cell>
          <cell r="E48">
            <v>1</v>
          </cell>
          <cell r="F48">
            <v>2.64</v>
          </cell>
          <cell r="G48">
            <v>4.8600000000000003</v>
          </cell>
          <cell r="H48">
            <v>7.5</v>
          </cell>
          <cell r="I48">
            <v>2.64</v>
          </cell>
          <cell r="J48">
            <v>4.8600000000000003</v>
          </cell>
          <cell r="K48">
            <v>7.5</v>
          </cell>
          <cell r="L48">
            <v>0</v>
          </cell>
          <cell r="M48">
            <v>0</v>
          </cell>
          <cell r="N48">
            <v>0</v>
          </cell>
          <cell r="O48">
            <v>0</v>
          </cell>
          <cell r="P48">
            <v>9</v>
          </cell>
          <cell r="R48" t="str">
            <v xml:space="preserve">        (PIPE JOINT FACTOR Fp = 0%)</v>
          </cell>
        </row>
        <row r="49">
          <cell r="B49">
            <v>10</v>
          </cell>
          <cell r="C49">
            <v>28</v>
          </cell>
          <cell r="D49">
            <v>7.92</v>
          </cell>
          <cell r="E49">
            <v>1</v>
          </cell>
          <cell r="F49">
            <v>2.84</v>
          </cell>
          <cell r="G49">
            <v>5.26</v>
          </cell>
          <cell r="H49">
            <v>8.1</v>
          </cell>
          <cell r="I49">
            <v>2.84</v>
          </cell>
          <cell r="J49">
            <v>5.26</v>
          </cell>
          <cell r="K49">
            <v>8.1</v>
          </cell>
          <cell r="L49">
            <v>0</v>
          </cell>
          <cell r="M49">
            <v>0</v>
          </cell>
          <cell r="N49">
            <v>0</v>
          </cell>
          <cell r="O49">
            <v>0</v>
          </cell>
          <cell r="P49">
            <v>9</v>
          </cell>
          <cell r="R49" t="str">
            <v>Fc = 4.00  Very Complex Manifolds</v>
          </cell>
        </row>
        <row r="50">
          <cell r="A50" t="str">
            <v>The number and types of pipe fittings can be estimated by this method</v>
          </cell>
          <cell r="B50">
            <v>10</v>
          </cell>
          <cell r="C50">
            <v>30</v>
          </cell>
          <cell r="D50">
            <v>7.92</v>
          </cell>
          <cell r="E50">
            <v>1</v>
          </cell>
          <cell r="F50">
            <v>0</v>
          </cell>
          <cell r="G50">
            <v>0</v>
          </cell>
          <cell r="H50">
            <v>0</v>
          </cell>
          <cell r="I50">
            <v>3.04</v>
          </cell>
          <cell r="J50">
            <v>5.66</v>
          </cell>
          <cell r="K50">
            <v>8.6999999999999993</v>
          </cell>
          <cell r="L50">
            <v>0</v>
          </cell>
          <cell r="M50">
            <v>0</v>
          </cell>
          <cell r="N50">
            <v>0</v>
          </cell>
          <cell r="O50">
            <v>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F51">
            <v>0</v>
          </cell>
          <cell r="G51">
            <v>0</v>
          </cell>
          <cell r="H51">
            <v>0</v>
          </cell>
          <cell r="I51">
            <v>3.24</v>
          </cell>
          <cell r="J51">
            <v>6.06</v>
          </cell>
          <cell r="K51">
            <v>9.3000000000000007</v>
          </cell>
          <cell r="L51">
            <v>0</v>
          </cell>
          <cell r="M51">
            <v>0</v>
          </cell>
          <cell r="N51">
            <v>0</v>
          </cell>
          <cell r="O51">
            <v>0</v>
          </cell>
          <cell r="P51">
            <v>11</v>
          </cell>
        </row>
        <row r="52">
          <cell r="A52" t="str">
            <v>of the system's complexity are all that is needed.</v>
          </cell>
          <cell r="B52">
            <v>10</v>
          </cell>
          <cell r="C52">
            <v>34</v>
          </cell>
          <cell r="D52">
            <v>7.92</v>
          </cell>
          <cell r="E52">
            <v>1</v>
          </cell>
          <cell r="F52">
            <v>0</v>
          </cell>
          <cell r="G52">
            <v>0</v>
          </cell>
          <cell r="H52">
            <v>0</v>
          </cell>
          <cell r="I52">
            <v>3.45</v>
          </cell>
          <cell r="J52">
            <v>6.44</v>
          </cell>
          <cell r="K52">
            <v>9.89</v>
          </cell>
          <cell r="L52">
            <v>0</v>
          </cell>
          <cell r="M52">
            <v>0</v>
          </cell>
          <cell r="N52">
            <v>0</v>
          </cell>
          <cell r="O52">
            <v>0</v>
          </cell>
          <cell r="P52">
            <v>12</v>
          </cell>
          <cell r="Q52">
            <v>0</v>
          </cell>
          <cell r="R52" t="str">
            <v/>
          </cell>
        </row>
        <row r="53">
          <cell r="B53">
            <v>10</v>
          </cell>
          <cell r="C53">
            <v>36</v>
          </cell>
          <cell r="D53">
            <v>7.92</v>
          </cell>
          <cell r="E53">
            <v>1</v>
          </cell>
          <cell r="F53">
            <v>3.65</v>
          </cell>
          <cell r="G53">
            <v>6.84</v>
          </cell>
          <cell r="H53">
            <v>10.49</v>
          </cell>
          <cell r="I53">
            <v>3.65</v>
          </cell>
          <cell r="J53">
            <v>6.84</v>
          </cell>
          <cell r="K53">
            <v>10.49</v>
          </cell>
          <cell r="L53">
            <v>0</v>
          </cell>
          <cell r="M53">
            <v>0</v>
          </cell>
          <cell r="N53">
            <v>0</v>
          </cell>
          <cell r="O53">
            <v>0</v>
          </cell>
          <cell r="P53">
            <v>12</v>
          </cell>
        </row>
        <row r="54">
          <cell r="B54" t="str">
            <v>10S</v>
          </cell>
          <cell r="C54">
            <v>0.125</v>
          </cell>
          <cell r="D54">
            <v>1.24</v>
          </cell>
          <cell r="E54">
            <v>1</v>
          </cell>
          <cell r="F54">
            <v>7.0000000000000007E-2</v>
          </cell>
          <cell r="G54">
            <v>7.0000000000000007E-2</v>
          </cell>
          <cell r="H54">
            <v>2</v>
          </cell>
          <cell r="I54">
            <v>7.0000000000000007E-2</v>
          </cell>
          <cell r="J54">
            <v>0</v>
          </cell>
          <cell r="K54">
            <v>7.0000000000000007E-2</v>
          </cell>
          <cell r="L54">
            <v>0</v>
          </cell>
          <cell r="M54">
            <v>0</v>
          </cell>
          <cell r="N54">
            <v>0</v>
          </cell>
          <cell r="O54">
            <v>0</v>
          </cell>
          <cell r="P54">
            <v>2</v>
          </cell>
        </row>
        <row r="55">
          <cell r="B55" t="str">
            <v>10S</v>
          </cell>
          <cell r="C55">
            <v>0.125</v>
          </cell>
          <cell r="D55">
            <v>1.24</v>
          </cell>
          <cell r="E55">
            <v>1</v>
          </cell>
          <cell r="F55">
            <v>7.0000000000000007E-2</v>
          </cell>
          <cell r="G55">
            <v>7.0000000000000007E-2</v>
          </cell>
          <cell r="H55">
            <v>2</v>
          </cell>
          <cell r="I55">
            <v>7.0000000000000007E-2</v>
          </cell>
          <cell r="J55">
            <v>0</v>
          </cell>
          <cell r="K55">
            <v>7.0000000000000007E-2</v>
          </cell>
          <cell r="L55">
            <v>0</v>
          </cell>
          <cell r="M55">
            <v>0</v>
          </cell>
          <cell r="N55">
            <v>0</v>
          </cell>
          <cell r="O55">
            <v>0</v>
          </cell>
          <cell r="P55">
            <v>2</v>
          </cell>
          <cell r="Q55" t="str">
            <v xml:space="preserve">S_x0001_N_x0002_1a_x0000__x0017_T«n nÒn b»ng c¸t ®Çm kü_x0002_m3_x0000_%X©y mãng ®¸ </v>
          </cell>
        </row>
        <row r="56">
          <cell r="B56" t="str">
            <v>10S</v>
          </cell>
          <cell r="C56">
            <v>0.125</v>
          </cell>
          <cell r="D56">
            <v>1.24</v>
          </cell>
          <cell r="E56">
            <v>1</v>
          </cell>
          <cell r="F56">
            <v>7.0000000000000007E-2</v>
          </cell>
          <cell r="G56">
            <v>7.0000000000000007E-2</v>
          </cell>
          <cell r="H56">
            <v>2</v>
          </cell>
          <cell r="I56">
            <v>7.0000000000000007E-2</v>
          </cell>
          <cell r="J56">
            <v>0</v>
          </cell>
          <cell r="K56">
            <v>7.0000000000000007E-2</v>
          </cell>
          <cell r="L56">
            <v>0</v>
          </cell>
          <cell r="M56">
            <v>0</v>
          </cell>
          <cell r="N56">
            <v>0</v>
          </cell>
          <cell r="O56">
            <v>0</v>
          </cell>
          <cell r="P56">
            <v>2</v>
          </cell>
        </row>
        <row r="57">
          <cell r="B57" t="str">
            <v>10S</v>
          </cell>
          <cell r="C57">
            <v>0.25</v>
          </cell>
          <cell r="D57">
            <v>1.65</v>
          </cell>
          <cell r="E57">
            <v>1</v>
          </cell>
          <cell r="F57">
            <v>7.0000000000000007E-2</v>
          </cell>
          <cell r="G57">
            <v>7.0000000000000007E-2</v>
          </cell>
          <cell r="H57">
            <v>2</v>
          </cell>
          <cell r="I57">
            <v>7.0000000000000007E-2</v>
          </cell>
          <cell r="J57">
            <v>0</v>
          </cell>
          <cell r="K57">
            <v>7.0000000000000007E-2</v>
          </cell>
          <cell r="L57">
            <v>0</v>
          </cell>
          <cell r="M57">
            <v>0</v>
          </cell>
          <cell r="N57">
            <v>0</v>
          </cell>
          <cell r="O57">
            <v>0</v>
          </cell>
          <cell r="P57">
            <v>2</v>
          </cell>
        </row>
        <row r="58">
          <cell r="B58" t="str">
            <v>10S</v>
          </cell>
          <cell r="C58">
            <v>0.25</v>
          </cell>
          <cell r="D58">
            <v>1.65</v>
          </cell>
          <cell r="E58">
            <v>1</v>
          </cell>
          <cell r="F58">
            <v>7.0000000000000007E-2</v>
          </cell>
          <cell r="G58">
            <v>7.0000000000000007E-2</v>
          </cell>
          <cell r="H58">
            <v>2</v>
          </cell>
          <cell r="I58">
            <v>7.0000000000000007E-2</v>
          </cell>
          <cell r="J58">
            <v>0</v>
          </cell>
          <cell r="K58">
            <v>7.0000000000000007E-2</v>
          </cell>
          <cell r="L58">
            <v>0</v>
          </cell>
          <cell r="M58">
            <v>0</v>
          </cell>
          <cell r="N58">
            <v>0</v>
          </cell>
          <cell r="O58">
            <v>0</v>
          </cell>
          <cell r="P58">
            <v>2</v>
          </cell>
        </row>
        <row r="59">
          <cell r="B59" t="str">
            <v>10S</v>
          </cell>
          <cell r="C59">
            <v>0.25</v>
          </cell>
          <cell r="D59">
            <v>1.65</v>
          </cell>
          <cell r="E59">
            <v>1</v>
          </cell>
          <cell r="F59">
            <v>7.0000000000000007E-2</v>
          </cell>
          <cell r="G59">
            <v>7.0000000000000007E-2</v>
          </cell>
          <cell r="H59">
            <v>2</v>
          </cell>
          <cell r="I59">
            <v>7.0000000000000007E-2</v>
          </cell>
          <cell r="J59">
            <v>0</v>
          </cell>
          <cell r="K59">
            <v>7.0000000000000007E-2</v>
          </cell>
          <cell r="L59">
            <v>0</v>
          </cell>
          <cell r="M59">
            <v>0</v>
          </cell>
          <cell r="N59">
            <v>0</v>
          </cell>
          <cell r="O59">
            <v>0</v>
          </cell>
          <cell r="P59">
            <v>2</v>
          </cell>
        </row>
        <row r="60">
          <cell r="B60" t="str">
            <v>10S</v>
          </cell>
          <cell r="C60">
            <v>0.375</v>
          </cell>
          <cell r="D60">
            <v>1.65</v>
          </cell>
          <cell r="E60">
            <v>1</v>
          </cell>
          <cell r="F60">
            <v>7.0000000000000007E-2</v>
          </cell>
          <cell r="G60">
            <v>0</v>
          </cell>
          <cell r="H60">
            <v>7.0000000000000007E-2</v>
          </cell>
          <cell r="I60">
            <v>7.0000000000000007E-2</v>
          </cell>
          <cell r="J60">
            <v>0</v>
          </cell>
          <cell r="K60">
            <v>7.0000000000000007E-2</v>
          </cell>
          <cell r="L60">
            <v>0</v>
          </cell>
          <cell r="M60">
            <v>0</v>
          </cell>
          <cell r="N60">
            <v>0</v>
          </cell>
          <cell r="O60">
            <v>0</v>
          </cell>
          <cell r="P60">
            <v>2</v>
          </cell>
        </row>
        <row r="61">
          <cell r="B61" t="str">
            <v>10S</v>
          </cell>
          <cell r="C61">
            <v>0.375</v>
          </cell>
          <cell r="D61">
            <v>1.65</v>
          </cell>
          <cell r="E61">
            <v>1</v>
          </cell>
          <cell r="F61">
            <v>7.0000000000000007E-2</v>
          </cell>
          <cell r="G61">
            <v>0</v>
          </cell>
          <cell r="H61">
            <v>7.0000000000000007E-2</v>
          </cell>
          <cell r="I61">
            <v>7.0000000000000007E-2</v>
          </cell>
          <cell r="J61">
            <v>0</v>
          </cell>
          <cell r="K61">
            <v>7.0000000000000007E-2</v>
          </cell>
          <cell r="L61">
            <v>0</v>
          </cell>
          <cell r="M61">
            <v>0</v>
          </cell>
          <cell r="N61">
            <v>0</v>
          </cell>
          <cell r="O61">
            <v>0</v>
          </cell>
          <cell r="P61">
            <v>2</v>
          </cell>
        </row>
        <row r="62">
          <cell r="B62" t="str">
            <v>10S</v>
          </cell>
          <cell r="C62">
            <v>0.375</v>
          </cell>
          <cell r="D62">
            <v>1.65</v>
          </cell>
          <cell r="E62">
            <v>1</v>
          </cell>
          <cell r="F62">
            <v>7.0000000000000007E-2</v>
          </cell>
          <cell r="G62">
            <v>0</v>
          </cell>
          <cell r="H62">
            <v>7.0000000000000007E-2</v>
          </cell>
          <cell r="I62">
            <v>7.0000000000000007E-2</v>
          </cell>
          <cell r="J62">
            <v>0</v>
          </cell>
          <cell r="K62">
            <v>7.0000000000000007E-2</v>
          </cell>
          <cell r="L62">
            <v>0</v>
          </cell>
          <cell r="M62">
            <v>0</v>
          </cell>
          <cell r="N62">
            <v>0</v>
          </cell>
          <cell r="O62">
            <v>0</v>
          </cell>
          <cell r="P62">
            <v>2</v>
          </cell>
        </row>
        <row r="63">
          <cell r="B63" t="str">
            <v>10S</v>
          </cell>
          <cell r="C63">
            <v>0.5</v>
          </cell>
          <cell r="D63">
            <v>2.11</v>
          </cell>
          <cell r="E63">
            <v>1</v>
          </cell>
          <cell r="F63">
            <v>7.0000000000000007E-2</v>
          </cell>
          <cell r="G63">
            <v>0</v>
          </cell>
          <cell r="H63">
            <v>7.0000000000000007E-2</v>
          </cell>
          <cell r="I63">
            <v>7.0000000000000007E-2</v>
          </cell>
          <cell r="J63">
            <v>0</v>
          </cell>
          <cell r="K63">
            <v>7.0000000000000007E-2</v>
          </cell>
          <cell r="L63">
            <v>0</v>
          </cell>
          <cell r="M63">
            <v>0</v>
          </cell>
          <cell r="N63">
            <v>0</v>
          </cell>
          <cell r="O63">
            <v>0</v>
          </cell>
          <cell r="P63">
            <v>2</v>
          </cell>
        </row>
        <row r="64">
          <cell r="B64" t="str">
            <v>10S</v>
          </cell>
          <cell r="C64">
            <v>0.5</v>
          </cell>
          <cell r="D64">
            <v>2.11</v>
          </cell>
          <cell r="E64">
            <v>1</v>
          </cell>
          <cell r="F64">
            <v>7.0000000000000007E-2</v>
          </cell>
          <cell r="G64">
            <v>0</v>
          </cell>
          <cell r="H64">
            <v>7.0000000000000007E-2</v>
          </cell>
          <cell r="I64">
            <v>7.0000000000000007E-2</v>
          </cell>
          <cell r="J64">
            <v>0</v>
          </cell>
          <cell r="K64">
            <v>7.0000000000000007E-2</v>
          </cell>
          <cell r="L64">
            <v>0</v>
          </cell>
          <cell r="M64">
            <v>0</v>
          </cell>
          <cell r="N64">
            <v>0</v>
          </cell>
          <cell r="O64">
            <v>0</v>
          </cell>
          <cell r="P64">
            <v>2</v>
          </cell>
        </row>
        <row r="65">
          <cell r="B65" t="str">
            <v>10S</v>
          </cell>
          <cell r="C65">
            <v>0.5</v>
          </cell>
          <cell r="D65">
            <v>2.11</v>
          </cell>
          <cell r="E65">
            <v>1</v>
          </cell>
          <cell r="F65">
            <v>7.0000000000000007E-2</v>
          </cell>
          <cell r="G65">
            <v>0</v>
          </cell>
          <cell r="H65">
            <v>7.0000000000000007E-2</v>
          </cell>
          <cell r="I65">
            <v>7.0000000000000007E-2</v>
          </cell>
          <cell r="J65">
            <v>0</v>
          </cell>
          <cell r="K65">
            <v>7.0000000000000007E-2</v>
          </cell>
          <cell r="L65">
            <v>0</v>
          </cell>
          <cell r="M65">
            <v>0</v>
          </cell>
          <cell r="N65">
            <v>0</v>
          </cell>
          <cell r="O65">
            <v>0</v>
          </cell>
          <cell r="P65">
            <v>2</v>
          </cell>
        </row>
        <row r="66">
          <cell r="B66" t="str">
            <v>10S</v>
          </cell>
          <cell r="C66">
            <v>0.75</v>
          </cell>
          <cell r="D66">
            <v>2.11</v>
          </cell>
          <cell r="E66">
            <v>1</v>
          </cell>
          <cell r="F66">
            <v>7.0000000000000007E-2</v>
          </cell>
          <cell r="G66">
            <v>0</v>
          </cell>
          <cell r="H66">
            <v>7.0000000000000007E-2</v>
          </cell>
          <cell r="I66">
            <v>7.0000000000000007E-2</v>
          </cell>
          <cell r="J66">
            <v>0</v>
          </cell>
          <cell r="K66">
            <v>7.0000000000000007E-2</v>
          </cell>
          <cell r="L66">
            <v>0</v>
          </cell>
          <cell r="M66">
            <v>0</v>
          </cell>
          <cell r="N66">
            <v>0</v>
          </cell>
          <cell r="O66">
            <v>0</v>
          </cell>
          <cell r="P66">
            <v>2</v>
          </cell>
        </row>
        <row r="67">
          <cell r="B67" t="str">
            <v>10S</v>
          </cell>
          <cell r="C67">
            <v>0.75</v>
          </cell>
          <cell r="D67">
            <v>2.11</v>
          </cell>
          <cell r="E67">
            <v>1</v>
          </cell>
          <cell r="F67">
            <v>7.0000000000000007E-2</v>
          </cell>
          <cell r="G67">
            <v>0</v>
          </cell>
          <cell r="H67">
            <v>7.0000000000000007E-2</v>
          </cell>
          <cell r="I67">
            <v>7.0000000000000007E-2</v>
          </cell>
          <cell r="J67">
            <v>0</v>
          </cell>
          <cell r="K67">
            <v>7.0000000000000007E-2</v>
          </cell>
          <cell r="L67">
            <v>0</v>
          </cell>
          <cell r="M67">
            <v>0</v>
          </cell>
          <cell r="N67">
            <v>0</v>
          </cell>
          <cell r="O67">
            <v>0</v>
          </cell>
          <cell r="P67">
            <v>2</v>
          </cell>
        </row>
        <row r="68">
          <cell r="B68" t="str">
            <v>10S</v>
          </cell>
          <cell r="C68">
            <v>0.75</v>
          </cell>
          <cell r="D68">
            <v>2.11</v>
          </cell>
          <cell r="E68">
            <v>1</v>
          </cell>
          <cell r="F68">
            <v>7.0000000000000007E-2</v>
          </cell>
          <cell r="G68">
            <v>0</v>
          </cell>
          <cell r="H68">
            <v>7.0000000000000007E-2</v>
          </cell>
          <cell r="I68">
            <v>7.0000000000000007E-2</v>
          </cell>
          <cell r="J68">
            <v>0</v>
          </cell>
          <cell r="K68">
            <v>7.0000000000000007E-2</v>
          </cell>
          <cell r="L68">
            <v>0</v>
          </cell>
          <cell r="M68">
            <v>0</v>
          </cell>
          <cell r="N68">
            <v>0</v>
          </cell>
          <cell r="O68">
            <v>0</v>
          </cell>
          <cell r="P68">
            <v>2</v>
          </cell>
        </row>
        <row r="69">
          <cell r="B69" t="str">
            <v>10S</v>
          </cell>
          <cell r="C69">
            <v>1</v>
          </cell>
          <cell r="D69">
            <v>2.77</v>
          </cell>
          <cell r="E69">
            <v>1</v>
          </cell>
          <cell r="F69">
            <v>0.12</v>
          </cell>
          <cell r="G69">
            <v>0</v>
          </cell>
          <cell r="H69">
            <v>0.12</v>
          </cell>
          <cell r="I69">
            <v>0.12</v>
          </cell>
          <cell r="J69">
            <v>0</v>
          </cell>
          <cell r="K69">
            <v>0.12</v>
          </cell>
          <cell r="L69">
            <v>0</v>
          </cell>
          <cell r="M69">
            <v>0</v>
          </cell>
          <cell r="N69">
            <v>0</v>
          </cell>
          <cell r="O69">
            <v>0</v>
          </cell>
          <cell r="P69">
            <v>2</v>
          </cell>
        </row>
        <row r="70">
          <cell r="B70" t="str">
            <v>10S</v>
          </cell>
          <cell r="C70">
            <v>1</v>
          </cell>
          <cell r="D70">
            <v>2.77</v>
          </cell>
          <cell r="E70">
            <v>1</v>
          </cell>
          <cell r="F70">
            <v>0.12</v>
          </cell>
          <cell r="G70">
            <v>0</v>
          </cell>
          <cell r="H70">
            <v>0.12</v>
          </cell>
          <cell r="I70">
            <v>0.12</v>
          </cell>
          <cell r="J70">
            <v>0</v>
          </cell>
          <cell r="K70">
            <v>0.12</v>
          </cell>
          <cell r="L70">
            <v>0</v>
          </cell>
          <cell r="M70">
            <v>0</v>
          </cell>
          <cell r="N70">
            <v>0</v>
          </cell>
          <cell r="O70">
            <v>0</v>
          </cell>
          <cell r="P70">
            <v>2</v>
          </cell>
        </row>
        <row r="71">
          <cell r="B71" t="str">
            <v>10S</v>
          </cell>
          <cell r="C71">
            <v>1</v>
          </cell>
          <cell r="D71">
            <v>2.77</v>
          </cell>
          <cell r="E71">
            <v>1</v>
          </cell>
          <cell r="F71">
            <v>0.12</v>
          </cell>
          <cell r="G71">
            <v>0</v>
          </cell>
          <cell r="H71">
            <v>0.12</v>
          </cell>
          <cell r="I71">
            <v>0.12</v>
          </cell>
          <cell r="J71">
            <v>0</v>
          </cell>
          <cell r="K71">
            <v>0.12</v>
          </cell>
          <cell r="L71">
            <v>0</v>
          </cell>
          <cell r="M71">
            <v>0</v>
          </cell>
          <cell r="N71">
            <v>0</v>
          </cell>
          <cell r="O71">
            <v>0</v>
          </cell>
          <cell r="P71">
            <v>2</v>
          </cell>
        </row>
        <row r="72">
          <cell r="B72" t="str">
            <v>10S</v>
          </cell>
          <cell r="C72">
            <v>1.25</v>
          </cell>
          <cell r="D72">
            <v>2.77</v>
          </cell>
          <cell r="E72">
            <v>1</v>
          </cell>
          <cell r="F72">
            <v>0.15</v>
          </cell>
          <cell r="G72">
            <v>0.15</v>
          </cell>
          <cell r="H72">
            <v>2</v>
          </cell>
          <cell r="I72">
            <v>0.15</v>
          </cell>
          <cell r="J72">
            <v>0</v>
          </cell>
          <cell r="K72">
            <v>0.15</v>
          </cell>
          <cell r="L72">
            <v>0</v>
          </cell>
          <cell r="M72">
            <v>0</v>
          </cell>
          <cell r="N72">
            <v>0</v>
          </cell>
          <cell r="O72">
            <v>0</v>
          </cell>
          <cell r="P72">
            <v>2</v>
          </cell>
        </row>
        <row r="73">
          <cell r="B73" t="str">
            <v>10S</v>
          </cell>
          <cell r="C73">
            <v>1.25</v>
          </cell>
          <cell r="D73">
            <v>2.77</v>
          </cell>
          <cell r="E73">
            <v>1</v>
          </cell>
          <cell r="F73">
            <v>0.15</v>
          </cell>
          <cell r="G73">
            <v>0.15</v>
          </cell>
          <cell r="H73">
            <v>2</v>
          </cell>
          <cell r="I73">
            <v>0.15</v>
          </cell>
          <cell r="J73">
            <v>0</v>
          </cell>
          <cell r="K73">
            <v>0.15</v>
          </cell>
          <cell r="L73">
            <v>0</v>
          </cell>
          <cell r="M73">
            <v>0</v>
          </cell>
          <cell r="N73">
            <v>0</v>
          </cell>
          <cell r="O73">
            <v>0</v>
          </cell>
          <cell r="P73">
            <v>2</v>
          </cell>
          <cell r="Q73">
            <v>0</v>
          </cell>
          <cell r="R73">
            <v>0</v>
          </cell>
        </row>
        <row r="74">
          <cell r="B74" t="str">
            <v>10S</v>
          </cell>
          <cell r="C74">
            <v>1.25</v>
          </cell>
          <cell r="D74">
            <v>2.77</v>
          </cell>
          <cell r="E74">
            <v>1</v>
          </cell>
          <cell r="F74">
            <v>0.15</v>
          </cell>
          <cell r="G74">
            <v>0.15</v>
          </cell>
          <cell r="H74">
            <v>2</v>
          </cell>
          <cell r="I74">
            <v>0.15</v>
          </cell>
          <cell r="J74">
            <v>0</v>
          </cell>
          <cell r="K74">
            <v>0.15</v>
          </cell>
          <cell r="L74">
            <v>0</v>
          </cell>
          <cell r="M74">
            <v>0</v>
          </cell>
          <cell r="N74">
            <v>0</v>
          </cell>
          <cell r="O74">
            <v>0</v>
          </cell>
          <cell r="P74">
            <v>2</v>
          </cell>
        </row>
        <row r="75">
          <cell r="B75" t="str">
            <v>10S</v>
          </cell>
          <cell r="C75">
            <v>1.5</v>
          </cell>
          <cell r="D75">
            <v>2.77</v>
          </cell>
          <cell r="E75">
            <v>1</v>
          </cell>
          <cell r="F75">
            <v>0.15</v>
          </cell>
          <cell r="G75">
            <v>0</v>
          </cell>
          <cell r="H75">
            <v>0.15</v>
          </cell>
          <cell r="I75">
            <v>0.15</v>
          </cell>
          <cell r="J75">
            <v>0</v>
          </cell>
          <cell r="K75">
            <v>0.15</v>
          </cell>
          <cell r="L75">
            <v>0</v>
          </cell>
          <cell r="M75">
            <v>0</v>
          </cell>
          <cell r="N75">
            <v>0</v>
          </cell>
          <cell r="O75">
            <v>0</v>
          </cell>
          <cell r="P75">
            <v>2</v>
          </cell>
        </row>
        <row r="76">
          <cell r="B76" t="str">
            <v>10S</v>
          </cell>
          <cell r="C76">
            <v>1.5</v>
          </cell>
          <cell r="D76">
            <v>2.77</v>
          </cell>
          <cell r="E76">
            <v>1</v>
          </cell>
          <cell r="F76">
            <v>0.15</v>
          </cell>
          <cell r="G76">
            <v>0</v>
          </cell>
          <cell r="H76">
            <v>0.15</v>
          </cell>
          <cell r="I76">
            <v>0.15</v>
          </cell>
          <cell r="J76">
            <v>0</v>
          </cell>
          <cell r="K76">
            <v>0.15</v>
          </cell>
          <cell r="L76">
            <v>0</v>
          </cell>
          <cell r="M76">
            <v>0</v>
          </cell>
          <cell r="N76">
            <v>0</v>
          </cell>
          <cell r="O76">
            <v>0</v>
          </cell>
          <cell r="P76">
            <v>2</v>
          </cell>
        </row>
        <row r="77">
          <cell r="B77" t="str">
            <v>10S</v>
          </cell>
          <cell r="C77">
            <v>1.5</v>
          </cell>
          <cell r="D77">
            <v>2.77</v>
          </cell>
          <cell r="E77">
            <v>1</v>
          </cell>
          <cell r="F77">
            <v>0.15</v>
          </cell>
          <cell r="G77">
            <v>0</v>
          </cell>
          <cell r="H77">
            <v>0.15</v>
          </cell>
          <cell r="I77">
            <v>0.15</v>
          </cell>
          <cell r="J77">
            <v>0</v>
          </cell>
          <cell r="K77">
            <v>0.15</v>
          </cell>
          <cell r="L77">
            <v>0</v>
          </cell>
          <cell r="M77">
            <v>0</v>
          </cell>
          <cell r="N77">
            <v>0</v>
          </cell>
          <cell r="O77">
            <v>0</v>
          </cell>
          <cell r="P77">
            <v>2</v>
          </cell>
        </row>
        <row r="78">
          <cell r="B78" t="str">
            <v>10S</v>
          </cell>
          <cell r="C78">
            <v>2</v>
          </cell>
          <cell r="D78">
            <v>2.77</v>
          </cell>
          <cell r="E78">
            <v>1</v>
          </cell>
          <cell r="F78">
            <v>0.15</v>
          </cell>
          <cell r="G78">
            <v>0</v>
          </cell>
          <cell r="H78">
            <v>0.15</v>
          </cell>
          <cell r="I78">
            <v>0.15</v>
          </cell>
          <cell r="J78">
            <v>0</v>
          </cell>
          <cell r="K78">
            <v>0.15</v>
          </cell>
          <cell r="L78">
            <v>0</v>
          </cell>
          <cell r="M78">
            <v>0</v>
          </cell>
          <cell r="N78">
            <v>0</v>
          </cell>
          <cell r="O78">
            <v>0</v>
          </cell>
          <cell r="P78">
            <v>2</v>
          </cell>
        </row>
        <row r="79">
          <cell r="B79" t="str">
            <v>10S</v>
          </cell>
          <cell r="C79">
            <v>2</v>
          </cell>
          <cell r="D79">
            <v>2.77</v>
          </cell>
          <cell r="E79">
            <v>1</v>
          </cell>
          <cell r="F79">
            <v>0.15</v>
          </cell>
          <cell r="G79">
            <v>0</v>
          </cell>
          <cell r="H79">
            <v>0.15</v>
          </cell>
          <cell r="I79">
            <v>0.15</v>
          </cell>
          <cell r="J79">
            <v>0</v>
          </cell>
          <cell r="K79">
            <v>0.15</v>
          </cell>
          <cell r="L79">
            <v>0</v>
          </cell>
          <cell r="M79">
            <v>0</v>
          </cell>
          <cell r="N79">
            <v>0</v>
          </cell>
          <cell r="O79">
            <v>0</v>
          </cell>
          <cell r="P79">
            <v>2</v>
          </cell>
        </row>
        <row r="80">
          <cell r="B80" t="str">
            <v>10S</v>
          </cell>
          <cell r="C80">
            <v>2</v>
          </cell>
          <cell r="D80">
            <v>2.77</v>
          </cell>
          <cell r="E80">
            <v>1</v>
          </cell>
          <cell r="F80">
            <v>0.15</v>
          </cell>
          <cell r="G80">
            <v>0</v>
          </cell>
          <cell r="H80">
            <v>0.15</v>
          </cell>
          <cell r="I80">
            <v>0.15</v>
          </cell>
          <cell r="J80">
            <v>0</v>
          </cell>
          <cell r="K80">
            <v>0.15</v>
          </cell>
          <cell r="L80">
            <v>0</v>
          </cell>
          <cell r="M80">
            <v>0</v>
          </cell>
          <cell r="N80">
            <v>0</v>
          </cell>
          <cell r="O80">
            <v>0</v>
          </cell>
          <cell r="P80">
            <v>2</v>
          </cell>
        </row>
        <row r="81">
          <cell r="B81" t="str">
            <v>10S</v>
          </cell>
          <cell r="C81">
            <v>2.5</v>
          </cell>
          <cell r="D81">
            <v>3.05</v>
          </cell>
          <cell r="E81">
            <v>1</v>
          </cell>
          <cell r="F81">
            <v>0.15</v>
          </cell>
          <cell r="G81">
            <v>0</v>
          </cell>
          <cell r="H81">
            <v>0.15</v>
          </cell>
          <cell r="I81">
            <v>0.15</v>
          </cell>
          <cell r="J81">
            <v>0</v>
          </cell>
          <cell r="K81">
            <v>0.15</v>
          </cell>
          <cell r="L81">
            <v>0</v>
          </cell>
          <cell r="M81">
            <v>0</v>
          </cell>
          <cell r="N81">
            <v>0</v>
          </cell>
          <cell r="O81">
            <v>2</v>
          </cell>
          <cell r="P81">
            <v>2</v>
          </cell>
        </row>
        <row r="82">
          <cell r="B82" t="str">
            <v>10S</v>
          </cell>
          <cell r="C82">
            <v>3</v>
          </cell>
          <cell r="D82">
            <v>3.05</v>
          </cell>
          <cell r="E82">
            <v>1</v>
          </cell>
          <cell r="F82">
            <v>0.3</v>
          </cell>
          <cell r="G82">
            <v>0</v>
          </cell>
          <cell r="H82">
            <v>0.3</v>
          </cell>
          <cell r="I82">
            <v>0.3</v>
          </cell>
          <cell r="J82">
            <v>0</v>
          </cell>
          <cell r="K82">
            <v>0.3</v>
          </cell>
          <cell r="L82">
            <v>0</v>
          </cell>
          <cell r="M82">
            <v>0</v>
          </cell>
          <cell r="N82">
            <v>0</v>
          </cell>
          <cell r="O82">
            <v>0</v>
          </cell>
          <cell r="P82">
            <v>2</v>
          </cell>
        </row>
        <row r="83">
          <cell r="B83" t="str">
            <v>10S</v>
          </cell>
          <cell r="C83">
            <v>3.5</v>
          </cell>
          <cell r="D83">
            <v>3.05</v>
          </cell>
          <cell r="E83">
            <v>1</v>
          </cell>
          <cell r="F83">
            <v>0.3</v>
          </cell>
          <cell r="G83">
            <v>0.3</v>
          </cell>
          <cell r="H83">
            <v>3</v>
          </cell>
          <cell r="I83">
            <v>0.3</v>
          </cell>
          <cell r="J83">
            <v>0</v>
          </cell>
          <cell r="K83">
            <v>0.3</v>
          </cell>
          <cell r="L83">
            <v>0</v>
          </cell>
          <cell r="M83">
            <v>0</v>
          </cell>
          <cell r="N83">
            <v>0</v>
          </cell>
          <cell r="O83">
            <v>0</v>
          </cell>
          <cell r="P83">
            <v>3</v>
          </cell>
        </row>
        <row r="84">
          <cell r="B84" t="str">
            <v>10S</v>
          </cell>
          <cell r="C84">
            <v>4</v>
          </cell>
          <cell r="D84">
            <v>3.05</v>
          </cell>
          <cell r="E84">
            <v>1</v>
          </cell>
          <cell r="F84">
            <v>0.45</v>
          </cell>
          <cell r="G84">
            <v>0</v>
          </cell>
          <cell r="H84">
            <v>0.45</v>
          </cell>
          <cell r="I84">
            <v>0.45</v>
          </cell>
          <cell r="J84">
            <v>0</v>
          </cell>
          <cell r="K84">
            <v>0.45</v>
          </cell>
          <cell r="L84">
            <v>0</v>
          </cell>
          <cell r="M84">
            <v>0</v>
          </cell>
          <cell r="N84">
            <v>0</v>
          </cell>
          <cell r="O84">
            <v>0</v>
          </cell>
          <cell r="P84">
            <v>3</v>
          </cell>
        </row>
        <row r="85">
          <cell r="B85" t="str">
            <v>10S</v>
          </cell>
          <cell r="C85">
            <v>5</v>
          </cell>
          <cell r="D85">
            <v>3.4</v>
          </cell>
          <cell r="E85">
            <v>1</v>
          </cell>
          <cell r="F85">
            <v>0.45</v>
          </cell>
          <cell r="G85">
            <v>0.45</v>
          </cell>
          <cell r="H85">
            <v>4</v>
          </cell>
          <cell r="I85">
            <v>0.45</v>
          </cell>
          <cell r="J85">
            <v>0</v>
          </cell>
          <cell r="K85">
            <v>0.45</v>
          </cell>
          <cell r="L85">
            <v>0</v>
          </cell>
          <cell r="M85">
            <v>0</v>
          </cell>
          <cell r="N85">
            <v>0</v>
          </cell>
          <cell r="O85">
            <v>0</v>
          </cell>
          <cell r="P85">
            <v>4</v>
          </cell>
        </row>
        <row r="86">
          <cell r="B86" t="str">
            <v>10S</v>
          </cell>
          <cell r="C86">
            <v>6</v>
          </cell>
          <cell r="D86">
            <v>3.4</v>
          </cell>
          <cell r="E86">
            <v>1</v>
          </cell>
          <cell r="F86">
            <v>0.6</v>
          </cell>
          <cell r="G86">
            <v>0</v>
          </cell>
          <cell r="H86">
            <v>0.6</v>
          </cell>
          <cell r="I86">
            <v>0.6</v>
          </cell>
          <cell r="J86">
            <v>0</v>
          </cell>
          <cell r="K86">
            <v>0.6</v>
          </cell>
          <cell r="L86">
            <v>0</v>
          </cell>
          <cell r="M86">
            <v>0</v>
          </cell>
          <cell r="N86">
            <v>0</v>
          </cell>
          <cell r="O86">
            <v>0</v>
          </cell>
          <cell r="P86">
            <v>4</v>
          </cell>
        </row>
        <row r="87">
          <cell r="B87" t="str">
            <v>10S</v>
          </cell>
          <cell r="C87">
            <v>8</v>
          </cell>
          <cell r="D87">
            <v>3.76</v>
          </cell>
          <cell r="E87">
            <v>1</v>
          </cell>
          <cell r="F87">
            <v>0.6</v>
          </cell>
          <cell r="G87">
            <v>0</v>
          </cell>
          <cell r="H87">
            <v>0.6</v>
          </cell>
          <cell r="I87">
            <v>0.6</v>
          </cell>
          <cell r="J87">
            <v>0</v>
          </cell>
          <cell r="K87">
            <v>0.6</v>
          </cell>
          <cell r="L87">
            <v>0</v>
          </cell>
          <cell r="M87">
            <v>0</v>
          </cell>
          <cell r="N87">
            <v>0</v>
          </cell>
          <cell r="O87">
            <v>0</v>
          </cell>
          <cell r="P87">
            <v>4</v>
          </cell>
        </row>
        <row r="88">
          <cell r="B88" t="str">
            <v>10S</v>
          </cell>
          <cell r="C88">
            <v>10</v>
          </cell>
          <cell r="D88">
            <v>4.1900000000000004</v>
          </cell>
          <cell r="E88">
            <v>1</v>
          </cell>
          <cell r="F88">
            <v>1.2</v>
          </cell>
          <cell r="G88">
            <v>0</v>
          </cell>
          <cell r="H88">
            <v>1.2</v>
          </cell>
          <cell r="I88">
            <v>1.2</v>
          </cell>
          <cell r="J88">
            <v>0</v>
          </cell>
          <cell r="K88">
            <v>1.2</v>
          </cell>
          <cell r="L88">
            <v>0</v>
          </cell>
          <cell r="M88">
            <v>0</v>
          </cell>
          <cell r="N88">
            <v>0</v>
          </cell>
          <cell r="O88">
            <v>0</v>
          </cell>
          <cell r="P88">
            <v>4</v>
          </cell>
        </row>
        <row r="89">
          <cell r="B89" t="str">
            <v>10S</v>
          </cell>
          <cell r="C89">
            <v>12</v>
          </cell>
          <cell r="D89">
            <v>4.57</v>
          </cell>
          <cell r="E89">
            <v>1</v>
          </cell>
          <cell r="F89">
            <v>1.5</v>
          </cell>
          <cell r="G89">
            <v>0</v>
          </cell>
          <cell r="H89">
            <v>1.5</v>
          </cell>
          <cell r="I89">
            <v>1.5</v>
          </cell>
          <cell r="J89">
            <v>0</v>
          </cell>
          <cell r="K89">
            <v>1.5</v>
          </cell>
          <cell r="L89">
            <v>0</v>
          </cell>
          <cell r="M89">
            <v>0</v>
          </cell>
          <cell r="N89">
            <v>0</v>
          </cell>
          <cell r="O89">
            <v>0</v>
          </cell>
          <cell r="P89">
            <v>6</v>
          </cell>
        </row>
        <row r="90">
          <cell r="B90" t="str">
            <v>10S</v>
          </cell>
          <cell r="C90">
            <v>14</v>
          </cell>
          <cell r="D90">
            <v>4.78</v>
          </cell>
          <cell r="E90">
            <v>1</v>
          </cell>
          <cell r="F90">
            <v>0</v>
          </cell>
          <cell r="G90">
            <v>0</v>
          </cell>
          <cell r="H90">
            <v>2.2251287283221441E-307</v>
          </cell>
          <cell r="I90">
            <v>1.65</v>
          </cell>
          <cell r="J90">
            <v>0</v>
          </cell>
          <cell r="K90">
            <v>1.65</v>
          </cell>
          <cell r="L90">
            <v>0</v>
          </cell>
          <cell r="M90">
            <v>0</v>
          </cell>
          <cell r="N90">
            <v>0</v>
          </cell>
          <cell r="O90">
            <v>0</v>
          </cell>
          <cell r="P90">
            <v>6</v>
          </cell>
        </row>
        <row r="91">
          <cell r="B91" t="str">
            <v>10S</v>
          </cell>
          <cell r="C91">
            <v>16</v>
          </cell>
          <cell r="D91">
            <v>4.78</v>
          </cell>
          <cell r="E91">
            <v>1</v>
          </cell>
          <cell r="F91">
            <v>1.95</v>
          </cell>
          <cell r="G91">
            <v>0</v>
          </cell>
          <cell r="H91">
            <v>1.95</v>
          </cell>
          <cell r="I91">
            <v>1.95</v>
          </cell>
          <cell r="J91">
            <v>0</v>
          </cell>
          <cell r="K91">
            <v>1.95</v>
          </cell>
          <cell r="L91">
            <v>0</v>
          </cell>
          <cell r="M91">
            <v>0</v>
          </cell>
          <cell r="N91">
            <v>0</v>
          </cell>
          <cell r="O91">
            <v>0</v>
          </cell>
          <cell r="P91">
            <v>6</v>
          </cell>
        </row>
        <row r="92">
          <cell r="B92" t="str">
            <v>10S</v>
          </cell>
          <cell r="C92">
            <v>18</v>
          </cell>
          <cell r="D92">
            <v>4.78</v>
          </cell>
          <cell r="E92">
            <v>1</v>
          </cell>
          <cell r="F92">
            <v>2.25</v>
          </cell>
          <cell r="G92">
            <v>0</v>
          </cell>
          <cell r="H92">
            <v>2.25</v>
          </cell>
          <cell r="I92">
            <v>2.25</v>
          </cell>
          <cell r="J92">
            <v>0</v>
          </cell>
          <cell r="K92">
            <v>2.25</v>
          </cell>
          <cell r="L92">
            <v>0</v>
          </cell>
          <cell r="M92">
            <v>0</v>
          </cell>
          <cell r="N92">
            <v>0</v>
          </cell>
          <cell r="O92">
            <v>0</v>
          </cell>
          <cell r="P92">
            <v>6</v>
          </cell>
        </row>
        <row r="93">
          <cell r="B93" t="str">
            <v>10S</v>
          </cell>
          <cell r="C93">
            <v>20</v>
          </cell>
          <cell r="D93">
            <v>5.54</v>
          </cell>
          <cell r="E93">
            <v>1</v>
          </cell>
          <cell r="F93">
            <v>2.0299999999999998</v>
          </cell>
          <cell r="G93">
            <v>1.1200000000000001</v>
          </cell>
          <cell r="H93">
            <v>3.15</v>
          </cell>
          <cell r="I93">
            <v>2.0299999999999998</v>
          </cell>
          <cell r="J93">
            <v>1.1200000000000001</v>
          </cell>
          <cell r="K93">
            <v>3.15</v>
          </cell>
          <cell r="L93">
            <v>0</v>
          </cell>
          <cell r="M93">
            <v>0</v>
          </cell>
          <cell r="N93">
            <v>0</v>
          </cell>
          <cell r="O93">
            <v>0</v>
          </cell>
          <cell r="P93">
            <v>7</v>
          </cell>
        </row>
        <row r="94">
          <cell r="B94" t="str">
            <v>10S</v>
          </cell>
          <cell r="C94">
            <v>22</v>
          </cell>
          <cell r="D94">
            <v>5.54</v>
          </cell>
          <cell r="E94">
            <v>1</v>
          </cell>
          <cell r="F94">
            <v>2.23</v>
          </cell>
          <cell r="G94">
            <v>1.37</v>
          </cell>
          <cell r="H94">
            <v>3.6</v>
          </cell>
          <cell r="I94">
            <v>2.23</v>
          </cell>
          <cell r="J94">
            <v>1.37</v>
          </cell>
          <cell r="K94">
            <v>3.6</v>
          </cell>
          <cell r="L94">
            <v>0</v>
          </cell>
          <cell r="M94">
            <v>0</v>
          </cell>
          <cell r="N94">
            <v>0</v>
          </cell>
          <cell r="O94">
            <v>0</v>
          </cell>
          <cell r="P94">
            <v>8</v>
          </cell>
        </row>
        <row r="95">
          <cell r="B95" t="str">
            <v>10S</v>
          </cell>
          <cell r="C95">
            <v>24</v>
          </cell>
          <cell r="D95">
            <v>6.35</v>
          </cell>
          <cell r="E95">
            <v>1</v>
          </cell>
          <cell r="F95">
            <v>2.4300000000000002</v>
          </cell>
          <cell r="G95">
            <v>2.0699999999999998</v>
          </cell>
          <cell r="H95">
            <v>4.5</v>
          </cell>
          <cell r="I95">
            <v>2.4300000000000002</v>
          </cell>
          <cell r="J95">
            <v>2.0699999999999998</v>
          </cell>
          <cell r="K95">
            <v>4.5</v>
          </cell>
          <cell r="L95">
            <v>0</v>
          </cell>
          <cell r="M95">
            <v>0</v>
          </cell>
          <cell r="N95">
            <v>0</v>
          </cell>
          <cell r="O95">
            <v>0</v>
          </cell>
          <cell r="P95">
            <v>8</v>
          </cell>
        </row>
        <row r="96">
          <cell r="B96" t="str">
            <v>10S</v>
          </cell>
          <cell r="C96">
            <v>30</v>
          </cell>
          <cell r="D96">
            <v>7.92</v>
          </cell>
          <cell r="E96">
            <v>1</v>
          </cell>
          <cell r="F96">
            <v>3.04</v>
          </cell>
          <cell r="G96">
            <v>5.66</v>
          </cell>
          <cell r="H96">
            <v>8.6999999999999993</v>
          </cell>
          <cell r="I96">
            <v>3.04</v>
          </cell>
          <cell r="J96">
            <v>5.66</v>
          </cell>
          <cell r="K96">
            <v>8.6999999999999993</v>
          </cell>
          <cell r="L96">
            <v>0</v>
          </cell>
          <cell r="M96">
            <v>0</v>
          </cell>
          <cell r="N96">
            <v>0</v>
          </cell>
          <cell r="O96">
            <v>0</v>
          </cell>
          <cell r="P96">
            <v>10</v>
          </cell>
        </row>
        <row r="97">
          <cell r="B97">
            <v>20</v>
          </cell>
          <cell r="C97">
            <v>8</v>
          </cell>
          <cell r="D97">
            <v>6.35</v>
          </cell>
          <cell r="E97">
            <v>1</v>
          </cell>
          <cell r="F97">
            <v>0.81</v>
          </cell>
          <cell r="G97">
            <v>0.99</v>
          </cell>
          <cell r="H97">
            <v>1.8</v>
          </cell>
          <cell r="I97">
            <v>0.81</v>
          </cell>
          <cell r="J97">
            <v>0.99</v>
          </cell>
          <cell r="K97">
            <v>1.8</v>
          </cell>
          <cell r="L97">
            <v>0</v>
          </cell>
          <cell r="M97">
            <v>0</v>
          </cell>
          <cell r="N97">
            <v>0</v>
          </cell>
          <cell r="O97">
            <v>0</v>
          </cell>
          <cell r="P97">
            <v>4</v>
          </cell>
        </row>
        <row r="98">
          <cell r="B98">
            <v>20</v>
          </cell>
          <cell r="C98">
            <v>10</v>
          </cell>
          <cell r="D98">
            <v>6.35</v>
          </cell>
          <cell r="E98">
            <v>1</v>
          </cell>
          <cell r="F98">
            <v>1.01</v>
          </cell>
          <cell r="G98">
            <v>1.0900000000000001</v>
          </cell>
          <cell r="H98">
            <v>2.1</v>
          </cell>
          <cell r="I98">
            <v>1.01</v>
          </cell>
          <cell r="J98">
            <v>1.0900000000000001</v>
          </cell>
          <cell r="K98">
            <v>2.1</v>
          </cell>
          <cell r="L98">
            <v>0</v>
          </cell>
          <cell r="M98">
            <v>0</v>
          </cell>
          <cell r="N98">
            <v>0</v>
          </cell>
          <cell r="O98">
            <v>0</v>
          </cell>
          <cell r="P98">
            <v>4</v>
          </cell>
        </row>
        <row r="99">
          <cell r="B99">
            <v>20</v>
          </cell>
          <cell r="C99">
            <v>12</v>
          </cell>
          <cell r="D99">
            <v>6.35</v>
          </cell>
          <cell r="E99">
            <v>1</v>
          </cell>
          <cell r="F99">
            <v>1.22</v>
          </cell>
          <cell r="G99">
            <v>1.32</v>
          </cell>
          <cell r="H99">
            <v>2.54</v>
          </cell>
          <cell r="I99">
            <v>1.22</v>
          </cell>
          <cell r="J99">
            <v>1.32</v>
          </cell>
          <cell r="K99">
            <v>2.54</v>
          </cell>
          <cell r="L99">
            <v>0</v>
          </cell>
          <cell r="M99">
            <v>0</v>
          </cell>
          <cell r="N99">
            <v>0</v>
          </cell>
          <cell r="O99">
            <v>0</v>
          </cell>
          <cell r="P99">
            <v>6</v>
          </cell>
        </row>
        <row r="100">
          <cell r="B100">
            <v>20</v>
          </cell>
          <cell r="C100">
            <v>14</v>
          </cell>
          <cell r="D100">
            <v>7.92</v>
          </cell>
          <cell r="E100">
            <v>1</v>
          </cell>
          <cell r="F100">
            <v>1.42</v>
          </cell>
          <cell r="G100">
            <v>2.48</v>
          </cell>
          <cell r="H100">
            <v>3.9</v>
          </cell>
          <cell r="I100">
            <v>1.42</v>
          </cell>
          <cell r="J100">
            <v>2.48</v>
          </cell>
          <cell r="K100">
            <v>3.9</v>
          </cell>
          <cell r="L100">
            <v>0</v>
          </cell>
          <cell r="M100">
            <v>0</v>
          </cell>
          <cell r="N100">
            <v>0</v>
          </cell>
          <cell r="O100">
            <v>0</v>
          </cell>
          <cell r="P100">
            <v>6</v>
          </cell>
        </row>
        <row r="101">
          <cell r="B101">
            <v>20</v>
          </cell>
          <cell r="C101">
            <v>16</v>
          </cell>
          <cell r="D101">
            <v>7.92</v>
          </cell>
          <cell r="E101">
            <v>1</v>
          </cell>
          <cell r="F101">
            <v>1.62</v>
          </cell>
          <cell r="G101">
            <v>2.73</v>
          </cell>
          <cell r="H101">
            <v>4.3499999999999996</v>
          </cell>
          <cell r="I101">
            <v>1.62</v>
          </cell>
          <cell r="J101">
            <v>2.73</v>
          </cell>
          <cell r="K101">
            <v>4.3499999999999996</v>
          </cell>
          <cell r="L101">
            <v>0</v>
          </cell>
          <cell r="M101">
            <v>0</v>
          </cell>
          <cell r="N101">
            <v>0</v>
          </cell>
          <cell r="O101">
            <v>0</v>
          </cell>
          <cell r="P101">
            <v>6</v>
          </cell>
        </row>
        <row r="102">
          <cell r="B102">
            <v>20</v>
          </cell>
          <cell r="C102">
            <v>18</v>
          </cell>
          <cell r="D102">
            <v>7.92</v>
          </cell>
          <cell r="E102">
            <v>1</v>
          </cell>
          <cell r="F102">
            <v>1.82</v>
          </cell>
          <cell r="G102">
            <v>3.12</v>
          </cell>
          <cell r="H102">
            <v>4.9400000000000004</v>
          </cell>
          <cell r="I102">
            <v>1.82</v>
          </cell>
          <cell r="J102">
            <v>3.12</v>
          </cell>
          <cell r="K102">
            <v>4.9400000000000004</v>
          </cell>
          <cell r="L102">
            <v>0</v>
          </cell>
          <cell r="M102">
            <v>0</v>
          </cell>
          <cell r="N102">
            <v>0</v>
          </cell>
          <cell r="O102">
            <v>0</v>
          </cell>
          <cell r="P102">
            <v>6</v>
          </cell>
        </row>
        <row r="103">
          <cell r="B103">
            <v>20</v>
          </cell>
          <cell r="C103">
            <v>20</v>
          </cell>
          <cell r="D103">
            <v>9.5299999999999994</v>
          </cell>
          <cell r="E103">
            <v>1</v>
          </cell>
          <cell r="F103">
            <v>2.0299999999999998</v>
          </cell>
          <cell r="G103">
            <v>5.47</v>
          </cell>
          <cell r="H103">
            <v>7.5</v>
          </cell>
          <cell r="I103">
            <v>2.0299999999999998</v>
          </cell>
          <cell r="J103">
            <v>5.47</v>
          </cell>
          <cell r="K103">
            <v>7.5</v>
          </cell>
          <cell r="L103">
            <v>0</v>
          </cell>
          <cell r="M103">
            <v>0</v>
          </cell>
          <cell r="N103">
            <v>0</v>
          </cell>
          <cell r="O103">
            <v>0</v>
          </cell>
          <cell r="P103">
            <v>7</v>
          </cell>
        </row>
        <row r="104">
          <cell r="B104">
            <v>20</v>
          </cell>
          <cell r="C104">
            <v>22</v>
          </cell>
          <cell r="D104">
            <v>9.5299999999999994</v>
          </cell>
          <cell r="E104">
            <v>1</v>
          </cell>
          <cell r="F104">
            <v>2.23</v>
          </cell>
          <cell r="G104">
            <v>6.47</v>
          </cell>
          <cell r="H104">
            <v>8.6999999999999993</v>
          </cell>
          <cell r="I104">
            <v>2.23</v>
          </cell>
          <cell r="J104">
            <v>6.47</v>
          </cell>
          <cell r="K104">
            <v>8.6999999999999993</v>
          </cell>
          <cell r="L104">
            <v>0</v>
          </cell>
          <cell r="M104">
            <v>0</v>
          </cell>
          <cell r="N104">
            <v>0</v>
          </cell>
          <cell r="O104">
            <v>0</v>
          </cell>
          <cell r="P104">
            <v>8</v>
          </cell>
        </row>
        <row r="105">
          <cell r="B105">
            <v>20</v>
          </cell>
          <cell r="C105">
            <v>24</v>
          </cell>
          <cell r="D105">
            <v>9.5299999999999994</v>
          </cell>
          <cell r="E105">
            <v>1</v>
          </cell>
          <cell r="F105">
            <v>2.4300000000000002</v>
          </cell>
          <cell r="G105">
            <v>6.57</v>
          </cell>
          <cell r="H105">
            <v>9</v>
          </cell>
          <cell r="I105">
            <v>2.4300000000000002</v>
          </cell>
          <cell r="J105">
            <v>6.57</v>
          </cell>
          <cell r="K105">
            <v>9</v>
          </cell>
          <cell r="L105">
            <v>0</v>
          </cell>
          <cell r="M105">
            <v>0</v>
          </cell>
          <cell r="N105">
            <v>0</v>
          </cell>
          <cell r="O105">
            <v>0</v>
          </cell>
          <cell r="P105">
            <v>8</v>
          </cell>
        </row>
        <row r="106">
          <cell r="B106">
            <v>20</v>
          </cell>
          <cell r="C106">
            <v>26</v>
          </cell>
          <cell r="D106">
            <v>12.7</v>
          </cell>
          <cell r="E106">
            <v>1.25</v>
          </cell>
          <cell r="F106">
            <v>2.64</v>
          </cell>
          <cell r="G106">
            <v>13.86</v>
          </cell>
          <cell r="H106">
            <v>16.5</v>
          </cell>
          <cell r="I106">
            <v>2.64</v>
          </cell>
          <cell r="J106">
            <v>13.86</v>
          </cell>
          <cell r="K106">
            <v>16.5</v>
          </cell>
          <cell r="L106">
            <v>0</v>
          </cell>
          <cell r="M106">
            <v>0</v>
          </cell>
          <cell r="N106">
            <v>0</v>
          </cell>
          <cell r="O106">
            <v>0</v>
          </cell>
          <cell r="P106">
            <v>9</v>
          </cell>
        </row>
        <row r="107">
          <cell r="B107">
            <v>20</v>
          </cell>
          <cell r="C107">
            <v>28</v>
          </cell>
          <cell r="D107">
            <v>12.7</v>
          </cell>
          <cell r="E107">
            <v>1.25</v>
          </cell>
          <cell r="F107">
            <v>2.84</v>
          </cell>
          <cell r="G107">
            <v>15.16</v>
          </cell>
          <cell r="H107">
            <v>18</v>
          </cell>
          <cell r="I107">
            <v>2.84</v>
          </cell>
          <cell r="J107">
            <v>15.16</v>
          </cell>
          <cell r="K107">
            <v>18</v>
          </cell>
          <cell r="L107">
            <v>0</v>
          </cell>
          <cell r="M107">
            <v>0</v>
          </cell>
          <cell r="N107">
            <v>0</v>
          </cell>
          <cell r="O107">
            <v>0</v>
          </cell>
          <cell r="P107">
            <v>9</v>
          </cell>
        </row>
        <row r="108">
          <cell r="B108">
            <v>20</v>
          </cell>
          <cell r="C108">
            <v>30</v>
          </cell>
          <cell r="D108">
            <v>12.7</v>
          </cell>
          <cell r="E108">
            <v>1.25</v>
          </cell>
          <cell r="F108">
            <v>3.04</v>
          </cell>
          <cell r="G108">
            <v>16.45</v>
          </cell>
          <cell r="H108">
            <v>19.489999999999998</v>
          </cell>
          <cell r="I108">
            <v>3.04</v>
          </cell>
          <cell r="J108">
            <v>16.45</v>
          </cell>
          <cell r="K108">
            <v>19.489999999999998</v>
          </cell>
          <cell r="L108">
            <v>0</v>
          </cell>
          <cell r="M108">
            <v>0</v>
          </cell>
          <cell r="N108">
            <v>0</v>
          </cell>
          <cell r="O108">
            <v>0</v>
          </cell>
          <cell r="P108">
            <v>10</v>
          </cell>
        </row>
        <row r="109">
          <cell r="B109">
            <v>20</v>
          </cell>
          <cell r="C109">
            <v>32</v>
          </cell>
          <cell r="D109">
            <v>12.7</v>
          </cell>
          <cell r="E109">
            <v>1.25</v>
          </cell>
          <cell r="F109">
            <v>3.24</v>
          </cell>
          <cell r="G109">
            <v>17.75</v>
          </cell>
          <cell r="H109">
            <v>20.990000000000002</v>
          </cell>
          <cell r="I109">
            <v>3.24</v>
          </cell>
          <cell r="J109">
            <v>17.75</v>
          </cell>
          <cell r="K109">
            <v>20.990000000000002</v>
          </cell>
          <cell r="L109">
            <v>0</v>
          </cell>
          <cell r="M109">
            <v>0</v>
          </cell>
          <cell r="N109">
            <v>0</v>
          </cell>
          <cell r="O109">
            <v>0</v>
          </cell>
          <cell r="P109">
            <v>11</v>
          </cell>
        </row>
        <row r="110">
          <cell r="B110">
            <v>20</v>
          </cell>
          <cell r="C110">
            <v>34</v>
          </cell>
          <cell r="D110">
            <v>12.7</v>
          </cell>
          <cell r="E110">
            <v>1.25</v>
          </cell>
          <cell r="F110">
            <v>3.45</v>
          </cell>
          <cell r="G110">
            <v>18.54</v>
          </cell>
          <cell r="H110">
            <v>21.99</v>
          </cell>
          <cell r="I110">
            <v>3.45</v>
          </cell>
          <cell r="J110">
            <v>18.54</v>
          </cell>
          <cell r="K110">
            <v>21.99</v>
          </cell>
          <cell r="L110">
            <v>0</v>
          </cell>
          <cell r="M110">
            <v>0</v>
          </cell>
          <cell r="N110">
            <v>0</v>
          </cell>
          <cell r="O110">
            <v>0</v>
          </cell>
          <cell r="P110">
            <v>12</v>
          </cell>
        </row>
        <row r="111">
          <cell r="B111">
            <v>20</v>
          </cell>
          <cell r="C111">
            <v>36</v>
          </cell>
          <cell r="D111">
            <v>12.7</v>
          </cell>
          <cell r="E111">
            <v>1.25</v>
          </cell>
          <cell r="F111">
            <v>3.65</v>
          </cell>
          <cell r="G111">
            <v>18.84</v>
          </cell>
          <cell r="H111">
            <v>22.49</v>
          </cell>
          <cell r="I111">
            <v>3.65</v>
          </cell>
          <cell r="J111">
            <v>18.84</v>
          </cell>
          <cell r="K111">
            <v>22.49</v>
          </cell>
          <cell r="L111">
            <v>0</v>
          </cell>
          <cell r="M111">
            <v>0</v>
          </cell>
          <cell r="N111">
            <v>0</v>
          </cell>
          <cell r="O111">
            <v>0</v>
          </cell>
          <cell r="P111">
            <v>12</v>
          </cell>
        </row>
        <row r="112">
          <cell r="B112">
            <v>30</v>
          </cell>
          <cell r="C112">
            <v>8</v>
          </cell>
          <cell r="D112">
            <v>7.04</v>
          </cell>
          <cell r="E112">
            <v>1</v>
          </cell>
          <cell r="F112">
            <v>0.81</v>
          </cell>
          <cell r="G112">
            <v>1.1399999999999999</v>
          </cell>
          <cell r="H112">
            <v>1.95</v>
          </cell>
          <cell r="I112">
            <v>0.81</v>
          </cell>
          <cell r="J112">
            <v>1.1399999999999999</v>
          </cell>
          <cell r="K112">
            <v>1.95</v>
          </cell>
          <cell r="L112">
            <v>0</v>
          </cell>
          <cell r="M112">
            <v>0</v>
          </cell>
          <cell r="N112">
            <v>0</v>
          </cell>
          <cell r="O112">
            <v>0</v>
          </cell>
          <cell r="P112">
            <v>4</v>
          </cell>
        </row>
        <row r="113">
          <cell r="B113">
            <v>30</v>
          </cell>
          <cell r="C113">
            <v>10</v>
          </cell>
          <cell r="D113">
            <v>7.8</v>
          </cell>
          <cell r="E113">
            <v>1</v>
          </cell>
          <cell r="F113">
            <v>1.01</v>
          </cell>
          <cell r="G113">
            <v>1.99</v>
          </cell>
          <cell r="H113">
            <v>3</v>
          </cell>
          <cell r="I113">
            <v>1.01</v>
          </cell>
          <cell r="J113">
            <v>1.99</v>
          </cell>
          <cell r="K113">
            <v>3</v>
          </cell>
          <cell r="L113">
            <v>0</v>
          </cell>
          <cell r="M113">
            <v>0</v>
          </cell>
          <cell r="N113">
            <v>0</v>
          </cell>
          <cell r="O113">
            <v>0</v>
          </cell>
          <cell r="P113">
            <v>4</v>
          </cell>
          <cell r="Q113">
            <v>0</v>
          </cell>
          <cell r="R113">
            <v>0</v>
          </cell>
        </row>
        <row r="114">
          <cell r="B114">
            <v>30</v>
          </cell>
          <cell r="C114">
            <v>12</v>
          </cell>
          <cell r="D114">
            <v>8.3800000000000008</v>
          </cell>
          <cell r="E114">
            <v>1</v>
          </cell>
          <cell r="F114">
            <v>1.22</v>
          </cell>
          <cell r="G114">
            <v>2.68</v>
          </cell>
          <cell r="H114">
            <v>3.9000000000000004</v>
          </cell>
          <cell r="I114">
            <v>1.22</v>
          </cell>
          <cell r="J114">
            <v>2.68</v>
          </cell>
          <cell r="K114">
            <v>3.9000000000000004</v>
          </cell>
          <cell r="L114">
            <v>0</v>
          </cell>
          <cell r="M114">
            <v>0</v>
          </cell>
          <cell r="N114">
            <v>0</v>
          </cell>
          <cell r="O114">
            <v>0</v>
          </cell>
          <cell r="P114">
            <v>6</v>
          </cell>
        </row>
        <row r="115">
          <cell r="B115">
            <v>30</v>
          </cell>
          <cell r="C115">
            <v>14</v>
          </cell>
          <cell r="D115">
            <v>9.5299999999999994</v>
          </cell>
          <cell r="E115">
            <v>1</v>
          </cell>
          <cell r="F115">
            <v>1.42</v>
          </cell>
          <cell r="G115">
            <v>3.97</v>
          </cell>
          <cell r="H115">
            <v>5.3900000000000006</v>
          </cell>
          <cell r="I115">
            <v>1.42</v>
          </cell>
          <cell r="J115">
            <v>3.97</v>
          </cell>
          <cell r="K115">
            <v>5.3900000000000006</v>
          </cell>
          <cell r="L115">
            <v>0</v>
          </cell>
          <cell r="M115">
            <v>0</v>
          </cell>
          <cell r="N115">
            <v>0</v>
          </cell>
          <cell r="O115">
            <v>0</v>
          </cell>
          <cell r="P115">
            <v>6</v>
          </cell>
        </row>
        <row r="116">
          <cell r="B116">
            <v>30</v>
          </cell>
          <cell r="C116">
            <v>16</v>
          </cell>
          <cell r="D116">
            <v>9.5299999999999994</v>
          </cell>
          <cell r="E116">
            <v>1</v>
          </cell>
          <cell r="F116">
            <v>1.62</v>
          </cell>
          <cell r="G116">
            <v>4.68</v>
          </cell>
          <cell r="H116">
            <v>6.3</v>
          </cell>
          <cell r="I116">
            <v>1.62</v>
          </cell>
          <cell r="J116">
            <v>4.68</v>
          </cell>
          <cell r="K116">
            <v>6.3</v>
          </cell>
          <cell r="L116">
            <v>0</v>
          </cell>
          <cell r="M116">
            <v>0</v>
          </cell>
          <cell r="N116">
            <v>0</v>
          </cell>
          <cell r="O116">
            <v>0</v>
          </cell>
          <cell r="P116">
            <v>6</v>
          </cell>
        </row>
        <row r="117">
          <cell r="B117">
            <v>30</v>
          </cell>
          <cell r="C117">
            <v>18</v>
          </cell>
          <cell r="D117">
            <v>11.13</v>
          </cell>
          <cell r="E117">
            <v>1.25</v>
          </cell>
          <cell r="F117">
            <v>1.82</v>
          </cell>
          <cell r="G117">
            <v>6.88</v>
          </cell>
          <cell r="H117">
            <v>8.6999999999999993</v>
          </cell>
          <cell r="I117">
            <v>1.82</v>
          </cell>
          <cell r="J117">
            <v>6.88</v>
          </cell>
          <cell r="K117">
            <v>8.6999999999999993</v>
          </cell>
          <cell r="L117">
            <v>0</v>
          </cell>
          <cell r="M117">
            <v>0</v>
          </cell>
          <cell r="N117">
            <v>0</v>
          </cell>
          <cell r="O117">
            <v>0</v>
          </cell>
          <cell r="P117">
            <v>6</v>
          </cell>
        </row>
        <row r="118">
          <cell r="B118">
            <v>30</v>
          </cell>
          <cell r="C118">
            <v>20</v>
          </cell>
          <cell r="D118">
            <v>12.7</v>
          </cell>
          <cell r="E118">
            <v>1.25</v>
          </cell>
          <cell r="F118">
            <v>2.0299999999999998</v>
          </cell>
          <cell r="G118">
            <v>10.42</v>
          </cell>
          <cell r="H118">
            <v>12.45</v>
          </cell>
          <cell r="I118">
            <v>2.0299999999999998</v>
          </cell>
          <cell r="J118">
            <v>10.42</v>
          </cell>
          <cell r="K118">
            <v>12.45</v>
          </cell>
          <cell r="L118">
            <v>0</v>
          </cell>
          <cell r="M118">
            <v>0</v>
          </cell>
          <cell r="N118">
            <v>0</v>
          </cell>
          <cell r="O118">
            <v>0</v>
          </cell>
          <cell r="P118">
            <v>7</v>
          </cell>
        </row>
        <row r="119">
          <cell r="B119">
            <v>30</v>
          </cell>
          <cell r="C119">
            <v>22</v>
          </cell>
          <cell r="D119">
            <v>12.7</v>
          </cell>
          <cell r="E119">
            <v>1.25</v>
          </cell>
          <cell r="F119">
            <v>2.23</v>
          </cell>
          <cell r="G119">
            <v>11.72</v>
          </cell>
          <cell r="H119">
            <v>13.950000000000001</v>
          </cell>
          <cell r="I119">
            <v>2.23</v>
          </cell>
          <cell r="J119">
            <v>11.72</v>
          </cell>
          <cell r="K119">
            <v>13.950000000000001</v>
          </cell>
          <cell r="L119">
            <v>0</v>
          </cell>
          <cell r="M119">
            <v>0</v>
          </cell>
          <cell r="N119">
            <v>0</v>
          </cell>
          <cell r="O119">
            <v>0</v>
          </cell>
          <cell r="P119">
            <v>8</v>
          </cell>
        </row>
        <row r="120">
          <cell r="B120">
            <v>30</v>
          </cell>
          <cell r="C120">
            <v>24</v>
          </cell>
          <cell r="D120">
            <v>14.27</v>
          </cell>
          <cell r="E120">
            <v>1.25</v>
          </cell>
          <cell r="F120">
            <v>2.4300000000000002</v>
          </cell>
          <cell r="G120">
            <v>15.57</v>
          </cell>
          <cell r="H120">
            <v>18</v>
          </cell>
          <cell r="I120">
            <v>2.4300000000000002</v>
          </cell>
          <cell r="J120">
            <v>15.57</v>
          </cell>
          <cell r="K120">
            <v>18</v>
          </cell>
          <cell r="L120">
            <v>0</v>
          </cell>
          <cell r="M120">
            <v>0</v>
          </cell>
          <cell r="N120">
            <v>0</v>
          </cell>
          <cell r="O120">
            <v>0</v>
          </cell>
          <cell r="P120">
            <v>8</v>
          </cell>
        </row>
        <row r="121">
          <cell r="B121">
            <v>30</v>
          </cell>
          <cell r="C121">
            <v>28</v>
          </cell>
          <cell r="D121">
            <v>15.88</v>
          </cell>
          <cell r="E121">
            <v>1.5</v>
          </cell>
          <cell r="F121">
            <v>2.84</v>
          </cell>
          <cell r="G121">
            <v>22.65</v>
          </cell>
          <cell r="H121">
            <v>25.49</v>
          </cell>
          <cell r="I121">
            <v>2.84</v>
          </cell>
          <cell r="J121">
            <v>22.65</v>
          </cell>
          <cell r="K121">
            <v>25.49</v>
          </cell>
          <cell r="L121">
            <v>0</v>
          </cell>
          <cell r="M121">
            <v>0</v>
          </cell>
          <cell r="N121">
            <v>0</v>
          </cell>
          <cell r="O121">
            <v>0</v>
          </cell>
          <cell r="P121">
            <v>9</v>
          </cell>
        </row>
        <row r="122">
          <cell r="B122">
            <v>30</v>
          </cell>
          <cell r="C122">
            <v>30</v>
          </cell>
          <cell r="D122">
            <v>15.88</v>
          </cell>
          <cell r="E122">
            <v>1.5</v>
          </cell>
          <cell r="F122">
            <v>3.04</v>
          </cell>
          <cell r="G122">
            <v>23.96</v>
          </cell>
          <cell r="H122">
            <v>27</v>
          </cell>
          <cell r="I122">
            <v>3.04</v>
          </cell>
          <cell r="J122">
            <v>23.96</v>
          </cell>
          <cell r="K122">
            <v>27</v>
          </cell>
          <cell r="L122">
            <v>0</v>
          </cell>
          <cell r="M122">
            <v>0</v>
          </cell>
          <cell r="N122">
            <v>0</v>
          </cell>
          <cell r="O122">
            <v>0</v>
          </cell>
          <cell r="P122">
            <v>10</v>
          </cell>
        </row>
        <row r="123">
          <cell r="B123">
            <v>30</v>
          </cell>
          <cell r="C123">
            <v>32</v>
          </cell>
          <cell r="D123">
            <v>15.88</v>
          </cell>
          <cell r="E123">
            <v>1.5</v>
          </cell>
          <cell r="F123">
            <v>3.24</v>
          </cell>
          <cell r="G123">
            <v>26.76</v>
          </cell>
          <cell r="H123">
            <v>30</v>
          </cell>
          <cell r="I123">
            <v>3.24</v>
          </cell>
          <cell r="J123">
            <v>26.76</v>
          </cell>
          <cell r="K123">
            <v>30</v>
          </cell>
          <cell r="L123">
            <v>0</v>
          </cell>
          <cell r="M123">
            <v>0</v>
          </cell>
          <cell r="N123">
            <v>0</v>
          </cell>
          <cell r="O123">
            <v>0</v>
          </cell>
          <cell r="P123">
            <v>11</v>
          </cell>
        </row>
        <row r="124">
          <cell r="B124">
            <v>30</v>
          </cell>
          <cell r="C124">
            <v>34</v>
          </cell>
          <cell r="D124">
            <v>15.88</v>
          </cell>
          <cell r="E124">
            <v>1.5</v>
          </cell>
          <cell r="F124">
            <v>3.45</v>
          </cell>
          <cell r="G124">
            <v>28.05</v>
          </cell>
          <cell r="H124">
            <v>31.5</v>
          </cell>
          <cell r="I124">
            <v>3.45</v>
          </cell>
          <cell r="J124">
            <v>28.05</v>
          </cell>
          <cell r="K124">
            <v>31.5</v>
          </cell>
          <cell r="L124">
            <v>0</v>
          </cell>
          <cell r="M124">
            <v>0</v>
          </cell>
          <cell r="N124">
            <v>0</v>
          </cell>
          <cell r="O124">
            <v>0</v>
          </cell>
          <cell r="P124">
            <v>12</v>
          </cell>
        </row>
        <row r="125">
          <cell r="B125">
            <v>30</v>
          </cell>
          <cell r="C125">
            <v>36</v>
          </cell>
          <cell r="D125">
            <v>15.88</v>
          </cell>
          <cell r="E125">
            <v>1.5</v>
          </cell>
          <cell r="F125">
            <v>3.65</v>
          </cell>
          <cell r="G125">
            <v>29.35</v>
          </cell>
          <cell r="H125">
            <v>33</v>
          </cell>
          <cell r="I125">
            <v>3.65</v>
          </cell>
          <cell r="J125">
            <v>29.35</v>
          </cell>
          <cell r="K125">
            <v>33</v>
          </cell>
          <cell r="L125">
            <v>0</v>
          </cell>
          <cell r="M125">
            <v>0</v>
          </cell>
          <cell r="N125">
            <v>0</v>
          </cell>
          <cell r="O125">
            <v>0</v>
          </cell>
          <cell r="P125">
            <v>12</v>
          </cell>
        </row>
        <row r="126">
          <cell r="B126">
            <v>40</v>
          </cell>
          <cell r="C126">
            <v>0.125</v>
          </cell>
          <cell r="D126">
            <v>1.73</v>
          </cell>
          <cell r="E126">
            <v>1</v>
          </cell>
          <cell r="F126">
            <v>7.0000000000000007E-2</v>
          </cell>
          <cell r="G126">
            <v>7.0000000000000007E-2</v>
          </cell>
          <cell r="H126">
            <v>2</v>
          </cell>
          <cell r="I126">
            <v>7.0000000000000007E-2</v>
          </cell>
          <cell r="J126">
            <v>0</v>
          </cell>
          <cell r="K126">
            <v>7.0000000000000007E-2</v>
          </cell>
          <cell r="L126">
            <v>0</v>
          </cell>
          <cell r="M126">
            <v>0</v>
          </cell>
          <cell r="N126">
            <v>0</v>
          </cell>
          <cell r="O126">
            <v>0</v>
          </cell>
          <cell r="P126">
            <v>2</v>
          </cell>
        </row>
        <row r="127">
          <cell r="B127">
            <v>40</v>
          </cell>
          <cell r="C127">
            <v>0.125</v>
          </cell>
          <cell r="D127">
            <v>1.73</v>
          </cell>
          <cell r="E127">
            <v>1</v>
          </cell>
          <cell r="F127">
            <v>7.0000000000000007E-2</v>
          </cell>
          <cell r="G127">
            <v>7.0000000000000007E-2</v>
          </cell>
          <cell r="H127">
            <v>2</v>
          </cell>
          <cell r="I127">
            <v>7.0000000000000007E-2</v>
          </cell>
          <cell r="J127">
            <v>0</v>
          </cell>
          <cell r="K127">
            <v>7.0000000000000007E-2</v>
          </cell>
          <cell r="L127">
            <v>0</v>
          </cell>
          <cell r="M127">
            <v>0</v>
          </cell>
          <cell r="N127">
            <v>0</v>
          </cell>
          <cell r="O127">
            <v>0</v>
          </cell>
          <cell r="P127">
            <v>2</v>
          </cell>
        </row>
        <row r="128">
          <cell r="B128">
            <v>40</v>
          </cell>
          <cell r="C128">
            <v>0.125</v>
          </cell>
          <cell r="D128">
            <v>1.73</v>
          </cell>
          <cell r="E128">
            <v>1</v>
          </cell>
          <cell r="F128">
            <v>7.0000000000000007E-2</v>
          </cell>
          <cell r="G128">
            <v>7.0000000000000007E-2</v>
          </cell>
          <cell r="H128">
            <v>2</v>
          </cell>
          <cell r="I128">
            <v>7.0000000000000007E-2</v>
          </cell>
          <cell r="J128">
            <v>0</v>
          </cell>
          <cell r="K128">
            <v>7.0000000000000007E-2</v>
          </cell>
          <cell r="L128">
            <v>0</v>
          </cell>
          <cell r="M128">
            <v>0</v>
          </cell>
          <cell r="N128">
            <v>0</v>
          </cell>
          <cell r="O128">
            <v>0</v>
          </cell>
          <cell r="P128">
            <v>2</v>
          </cell>
        </row>
        <row r="129">
          <cell r="B129">
            <v>40</v>
          </cell>
          <cell r="C129">
            <v>0.25</v>
          </cell>
          <cell r="D129">
            <v>2.2400000000000002</v>
          </cell>
          <cell r="E129">
            <v>1</v>
          </cell>
          <cell r="F129">
            <v>7.0000000000000007E-2</v>
          </cell>
          <cell r="G129">
            <v>7.0000000000000007E-2</v>
          </cell>
          <cell r="H129">
            <v>2</v>
          </cell>
          <cell r="I129">
            <v>7.0000000000000007E-2</v>
          </cell>
          <cell r="J129">
            <v>0</v>
          </cell>
          <cell r="K129">
            <v>7.0000000000000007E-2</v>
          </cell>
          <cell r="L129">
            <v>0</v>
          </cell>
          <cell r="M129">
            <v>0</v>
          </cell>
          <cell r="N129">
            <v>0</v>
          </cell>
          <cell r="O129">
            <v>0</v>
          </cell>
          <cell r="P129">
            <v>2</v>
          </cell>
        </row>
        <row r="130">
          <cell r="B130">
            <v>40</v>
          </cell>
          <cell r="C130">
            <v>0.25</v>
          </cell>
          <cell r="D130">
            <v>2.2400000000000002</v>
          </cell>
          <cell r="E130">
            <v>1</v>
          </cell>
          <cell r="F130">
            <v>0</v>
          </cell>
          <cell r="G130">
            <v>0</v>
          </cell>
          <cell r="H130">
            <v>0</v>
          </cell>
          <cell r="I130">
            <v>7.0000000000000007E-2</v>
          </cell>
          <cell r="J130">
            <v>0</v>
          </cell>
          <cell r="K130">
            <v>7.0000000000000007E-2</v>
          </cell>
          <cell r="L130">
            <v>0</v>
          </cell>
          <cell r="M130">
            <v>0</v>
          </cell>
          <cell r="N130">
            <v>0</v>
          </cell>
          <cell r="O130">
            <v>0</v>
          </cell>
          <cell r="P130">
            <v>2</v>
          </cell>
          <cell r="Q130">
            <v>0</v>
          </cell>
          <cell r="R130">
            <v>0</v>
          </cell>
        </row>
        <row r="131">
          <cell r="B131">
            <v>40</v>
          </cell>
          <cell r="C131">
            <v>0.25</v>
          </cell>
          <cell r="D131">
            <v>2.2400000000000002</v>
          </cell>
          <cell r="E131">
            <v>1</v>
          </cell>
          <cell r="F131">
            <v>7.0000000000000007E-2</v>
          </cell>
          <cell r="G131">
            <v>7.0000000000000007E-2</v>
          </cell>
          <cell r="H131">
            <v>2</v>
          </cell>
          <cell r="I131">
            <v>7.0000000000000007E-2</v>
          </cell>
          <cell r="J131">
            <v>0</v>
          </cell>
          <cell r="K131">
            <v>7.0000000000000007E-2</v>
          </cell>
          <cell r="L131">
            <v>0</v>
          </cell>
          <cell r="M131">
            <v>0</v>
          </cell>
          <cell r="N131">
            <v>0</v>
          </cell>
          <cell r="O131">
            <v>0</v>
          </cell>
          <cell r="P131">
            <v>2</v>
          </cell>
        </row>
        <row r="132">
          <cell r="B132">
            <v>40</v>
          </cell>
          <cell r="C132">
            <v>0.375</v>
          </cell>
          <cell r="D132">
            <v>2.31</v>
          </cell>
          <cell r="E132">
            <v>1</v>
          </cell>
          <cell r="F132">
            <v>7.0000000000000007E-2</v>
          </cell>
          <cell r="G132">
            <v>0</v>
          </cell>
          <cell r="H132">
            <v>7.0000000000000007E-2</v>
          </cell>
          <cell r="I132">
            <v>7.0000000000000007E-2</v>
          </cell>
          <cell r="J132">
            <v>0</v>
          </cell>
          <cell r="K132">
            <v>7.0000000000000007E-2</v>
          </cell>
          <cell r="L132">
            <v>0</v>
          </cell>
          <cell r="M132">
            <v>0</v>
          </cell>
          <cell r="N132">
            <v>0</v>
          </cell>
          <cell r="O132">
            <v>0</v>
          </cell>
          <cell r="P132">
            <v>2</v>
          </cell>
        </row>
        <row r="133">
          <cell r="B133">
            <v>40</v>
          </cell>
          <cell r="C133">
            <v>0.375</v>
          </cell>
          <cell r="D133">
            <v>2.31</v>
          </cell>
          <cell r="E133">
            <v>1</v>
          </cell>
          <cell r="F133">
            <v>7.0000000000000007E-2</v>
          </cell>
          <cell r="G133">
            <v>0</v>
          </cell>
          <cell r="H133">
            <v>7.0000000000000007E-2</v>
          </cell>
          <cell r="I133">
            <v>7.0000000000000007E-2</v>
          </cell>
          <cell r="J133">
            <v>0</v>
          </cell>
          <cell r="K133">
            <v>7.0000000000000007E-2</v>
          </cell>
          <cell r="L133">
            <v>0</v>
          </cell>
          <cell r="M133">
            <v>0</v>
          </cell>
          <cell r="N133">
            <v>0</v>
          </cell>
          <cell r="O133">
            <v>0</v>
          </cell>
          <cell r="P133">
            <v>2</v>
          </cell>
        </row>
        <row r="134">
          <cell r="B134">
            <v>40</v>
          </cell>
          <cell r="C134">
            <v>0.375</v>
          </cell>
          <cell r="D134">
            <v>2.31</v>
          </cell>
          <cell r="E134">
            <v>1</v>
          </cell>
          <cell r="F134">
            <v>7.0000000000000007E-2</v>
          </cell>
          <cell r="G134">
            <v>0</v>
          </cell>
          <cell r="H134">
            <v>7.0000000000000007E-2</v>
          </cell>
          <cell r="I134">
            <v>7.0000000000000007E-2</v>
          </cell>
          <cell r="J134">
            <v>0</v>
          </cell>
          <cell r="K134">
            <v>7.0000000000000007E-2</v>
          </cell>
          <cell r="L134">
            <v>0</v>
          </cell>
          <cell r="M134">
            <v>0</v>
          </cell>
          <cell r="N134">
            <v>0</v>
          </cell>
          <cell r="O134">
            <v>0</v>
          </cell>
          <cell r="P134">
            <v>2</v>
          </cell>
        </row>
        <row r="135">
          <cell r="B135">
            <v>40</v>
          </cell>
          <cell r="C135">
            <v>0.5</v>
          </cell>
          <cell r="D135">
            <v>2.77</v>
          </cell>
          <cell r="E135">
            <v>1</v>
          </cell>
          <cell r="F135">
            <v>7.0000000000000007E-2</v>
          </cell>
          <cell r="G135">
            <v>0</v>
          </cell>
          <cell r="H135">
            <v>7.0000000000000007E-2</v>
          </cell>
          <cell r="I135">
            <v>7.0000000000000007E-2</v>
          </cell>
          <cell r="J135">
            <v>0</v>
          </cell>
          <cell r="K135">
            <v>7.0000000000000007E-2</v>
          </cell>
          <cell r="L135">
            <v>0</v>
          </cell>
          <cell r="M135">
            <v>0</v>
          </cell>
          <cell r="N135">
            <v>0</v>
          </cell>
          <cell r="O135">
            <v>0</v>
          </cell>
          <cell r="P135">
            <v>2</v>
          </cell>
        </row>
        <row r="136">
          <cell r="B136">
            <v>40</v>
          </cell>
          <cell r="C136">
            <v>0.5</v>
          </cell>
          <cell r="D136">
            <v>2.77</v>
          </cell>
          <cell r="E136">
            <v>1</v>
          </cell>
          <cell r="F136">
            <v>7.0000000000000007E-2</v>
          </cell>
          <cell r="G136">
            <v>0</v>
          </cell>
          <cell r="H136">
            <v>7.0000000000000007E-2</v>
          </cell>
          <cell r="I136">
            <v>7.0000000000000007E-2</v>
          </cell>
          <cell r="J136">
            <v>0</v>
          </cell>
          <cell r="K136">
            <v>7.0000000000000007E-2</v>
          </cell>
          <cell r="L136">
            <v>0</v>
          </cell>
          <cell r="M136">
            <v>0</v>
          </cell>
          <cell r="N136">
            <v>0</v>
          </cell>
          <cell r="O136">
            <v>0</v>
          </cell>
          <cell r="P136">
            <v>2</v>
          </cell>
        </row>
        <row r="137">
          <cell r="B137">
            <v>40</v>
          </cell>
          <cell r="C137">
            <v>0.5</v>
          </cell>
          <cell r="D137">
            <v>2.77</v>
          </cell>
          <cell r="E137">
            <v>1</v>
          </cell>
          <cell r="F137">
            <v>7.0000000000000007E-2</v>
          </cell>
          <cell r="G137">
            <v>0</v>
          </cell>
          <cell r="H137">
            <v>7.0000000000000007E-2</v>
          </cell>
          <cell r="I137">
            <v>7.0000000000000007E-2</v>
          </cell>
          <cell r="J137">
            <v>0</v>
          </cell>
          <cell r="K137">
            <v>7.0000000000000007E-2</v>
          </cell>
          <cell r="L137">
            <v>0</v>
          </cell>
          <cell r="M137">
            <v>0</v>
          </cell>
          <cell r="N137">
            <v>0</v>
          </cell>
          <cell r="O137">
            <v>0</v>
          </cell>
          <cell r="P137">
            <v>2</v>
          </cell>
        </row>
        <row r="138">
          <cell r="B138">
            <v>40</v>
          </cell>
          <cell r="C138">
            <v>0.75</v>
          </cell>
          <cell r="D138">
            <v>2.87</v>
          </cell>
          <cell r="E138">
            <v>1</v>
          </cell>
          <cell r="F138">
            <v>7.0000000000000007E-2</v>
          </cell>
          <cell r="G138">
            <v>0</v>
          </cell>
          <cell r="H138">
            <v>7.0000000000000007E-2</v>
          </cell>
          <cell r="I138">
            <v>7.0000000000000007E-2</v>
          </cell>
          <cell r="J138">
            <v>0</v>
          </cell>
          <cell r="K138">
            <v>7.0000000000000007E-2</v>
          </cell>
          <cell r="L138">
            <v>0</v>
          </cell>
          <cell r="M138">
            <v>0</v>
          </cell>
          <cell r="N138">
            <v>0</v>
          </cell>
          <cell r="O138">
            <v>0</v>
          </cell>
          <cell r="P138">
            <v>2</v>
          </cell>
        </row>
        <row r="139">
          <cell r="B139">
            <v>40</v>
          </cell>
          <cell r="C139">
            <v>0.75</v>
          </cell>
          <cell r="D139">
            <v>2.87</v>
          </cell>
          <cell r="E139">
            <v>1</v>
          </cell>
          <cell r="F139">
            <v>7.0000000000000007E-2</v>
          </cell>
          <cell r="G139">
            <v>0</v>
          </cell>
          <cell r="H139">
            <v>7.0000000000000007E-2</v>
          </cell>
          <cell r="I139">
            <v>7.0000000000000007E-2</v>
          </cell>
          <cell r="J139">
            <v>0</v>
          </cell>
          <cell r="K139">
            <v>7.0000000000000007E-2</v>
          </cell>
          <cell r="L139">
            <v>0</v>
          </cell>
          <cell r="M139">
            <v>0</v>
          </cell>
          <cell r="N139">
            <v>0</v>
          </cell>
          <cell r="O139">
            <v>0</v>
          </cell>
          <cell r="P139">
            <v>2</v>
          </cell>
        </row>
        <row r="140">
          <cell r="B140">
            <v>40</v>
          </cell>
          <cell r="C140">
            <v>0.75</v>
          </cell>
          <cell r="D140">
            <v>2.87</v>
          </cell>
          <cell r="E140">
            <v>1</v>
          </cell>
          <cell r="F140">
            <v>7.0000000000000007E-2</v>
          </cell>
          <cell r="G140">
            <v>0</v>
          </cell>
          <cell r="H140">
            <v>7.0000000000000007E-2</v>
          </cell>
          <cell r="I140">
            <v>7.0000000000000007E-2</v>
          </cell>
          <cell r="J140">
            <v>0</v>
          </cell>
          <cell r="K140">
            <v>7.0000000000000007E-2</v>
          </cell>
          <cell r="L140">
            <v>0</v>
          </cell>
          <cell r="M140">
            <v>0</v>
          </cell>
          <cell r="N140">
            <v>0</v>
          </cell>
          <cell r="O140">
            <v>0</v>
          </cell>
          <cell r="P140">
            <v>2</v>
          </cell>
        </row>
        <row r="141">
          <cell r="B141">
            <v>40</v>
          </cell>
          <cell r="C141">
            <v>1</v>
          </cell>
          <cell r="D141">
            <v>3.38</v>
          </cell>
          <cell r="E141">
            <v>1</v>
          </cell>
          <cell r="F141">
            <v>0.12</v>
          </cell>
          <cell r="G141">
            <v>0</v>
          </cell>
          <cell r="H141">
            <v>0.12</v>
          </cell>
          <cell r="I141">
            <v>0.12</v>
          </cell>
          <cell r="J141">
            <v>0</v>
          </cell>
          <cell r="K141">
            <v>0.12</v>
          </cell>
          <cell r="L141">
            <v>0</v>
          </cell>
          <cell r="M141">
            <v>0</v>
          </cell>
          <cell r="N141">
            <v>0</v>
          </cell>
          <cell r="O141">
            <v>0</v>
          </cell>
          <cell r="P141">
            <v>2</v>
          </cell>
        </row>
        <row r="142">
          <cell r="B142">
            <v>40</v>
          </cell>
          <cell r="C142">
            <v>1</v>
          </cell>
          <cell r="D142">
            <v>3.38</v>
          </cell>
          <cell r="E142">
            <v>1</v>
          </cell>
          <cell r="F142">
            <v>0.12</v>
          </cell>
          <cell r="G142">
            <v>0</v>
          </cell>
          <cell r="H142">
            <v>0.12</v>
          </cell>
          <cell r="I142">
            <v>0.12</v>
          </cell>
          <cell r="J142">
            <v>0</v>
          </cell>
          <cell r="K142">
            <v>0.12</v>
          </cell>
          <cell r="L142">
            <v>0</v>
          </cell>
          <cell r="M142">
            <v>0</v>
          </cell>
          <cell r="N142">
            <v>0</v>
          </cell>
          <cell r="O142">
            <v>0</v>
          </cell>
          <cell r="P142">
            <v>2</v>
          </cell>
        </row>
        <row r="143">
          <cell r="B143">
            <v>40</v>
          </cell>
          <cell r="C143">
            <v>1</v>
          </cell>
          <cell r="D143">
            <v>3.38</v>
          </cell>
          <cell r="E143">
            <v>1</v>
          </cell>
          <cell r="F143">
            <v>0.12</v>
          </cell>
          <cell r="G143">
            <v>0</v>
          </cell>
          <cell r="H143">
            <v>0.12</v>
          </cell>
          <cell r="I143">
            <v>0.12</v>
          </cell>
          <cell r="J143">
            <v>0</v>
          </cell>
          <cell r="K143">
            <v>0.12</v>
          </cell>
          <cell r="L143">
            <v>0</v>
          </cell>
          <cell r="M143">
            <v>0</v>
          </cell>
          <cell r="N143">
            <v>0</v>
          </cell>
          <cell r="O143">
            <v>0</v>
          </cell>
          <cell r="P143">
            <v>2</v>
          </cell>
        </row>
        <row r="144">
          <cell r="B144">
            <v>40</v>
          </cell>
          <cell r="C144">
            <v>1.25</v>
          </cell>
          <cell r="D144">
            <v>3.56</v>
          </cell>
          <cell r="E144">
            <v>1</v>
          </cell>
          <cell r="F144">
            <v>0.15</v>
          </cell>
          <cell r="G144">
            <v>0.15</v>
          </cell>
          <cell r="H144">
            <v>2</v>
          </cell>
          <cell r="I144">
            <v>0.15</v>
          </cell>
          <cell r="J144">
            <v>0</v>
          </cell>
          <cell r="K144">
            <v>0.15</v>
          </cell>
          <cell r="L144">
            <v>0</v>
          </cell>
          <cell r="M144">
            <v>0</v>
          </cell>
          <cell r="N144">
            <v>0</v>
          </cell>
          <cell r="O144">
            <v>0</v>
          </cell>
          <cell r="P144">
            <v>2</v>
          </cell>
        </row>
        <row r="145">
          <cell r="B145">
            <v>40</v>
          </cell>
          <cell r="C145">
            <v>1.25</v>
          </cell>
          <cell r="D145">
            <v>3.56</v>
          </cell>
          <cell r="E145">
            <v>1</v>
          </cell>
          <cell r="F145">
            <v>0.15</v>
          </cell>
          <cell r="G145">
            <v>0.15</v>
          </cell>
          <cell r="H145">
            <v>2</v>
          </cell>
          <cell r="I145">
            <v>0.15</v>
          </cell>
          <cell r="J145">
            <v>0</v>
          </cell>
          <cell r="K145">
            <v>0.15</v>
          </cell>
          <cell r="L145">
            <v>0</v>
          </cell>
          <cell r="M145">
            <v>0</v>
          </cell>
          <cell r="N145">
            <v>0</v>
          </cell>
          <cell r="O145">
            <v>0</v>
          </cell>
          <cell r="P145">
            <v>2</v>
          </cell>
        </row>
        <row r="146">
          <cell r="B146">
            <v>40</v>
          </cell>
          <cell r="C146">
            <v>1.25</v>
          </cell>
          <cell r="D146">
            <v>3.56</v>
          </cell>
          <cell r="E146">
            <v>1</v>
          </cell>
          <cell r="F146">
            <v>0.15</v>
          </cell>
          <cell r="G146">
            <v>0.15</v>
          </cell>
          <cell r="H146">
            <v>2</v>
          </cell>
          <cell r="I146">
            <v>0.15</v>
          </cell>
          <cell r="J146">
            <v>0</v>
          </cell>
          <cell r="K146">
            <v>0.15</v>
          </cell>
          <cell r="L146">
            <v>0</v>
          </cell>
          <cell r="M146">
            <v>0</v>
          </cell>
          <cell r="N146">
            <v>0</v>
          </cell>
          <cell r="O146">
            <v>0</v>
          </cell>
          <cell r="P146">
            <v>2</v>
          </cell>
        </row>
        <row r="147">
          <cell r="B147">
            <v>40</v>
          </cell>
          <cell r="C147">
            <v>1.5</v>
          </cell>
          <cell r="D147">
            <v>3.68</v>
          </cell>
          <cell r="E147">
            <v>1</v>
          </cell>
          <cell r="F147">
            <v>0.15</v>
          </cell>
          <cell r="G147">
            <v>0</v>
          </cell>
          <cell r="H147">
            <v>0.15</v>
          </cell>
          <cell r="I147">
            <v>0.15</v>
          </cell>
          <cell r="J147">
            <v>0</v>
          </cell>
          <cell r="K147">
            <v>0.15</v>
          </cell>
          <cell r="L147">
            <v>0</v>
          </cell>
          <cell r="M147">
            <v>0</v>
          </cell>
          <cell r="N147">
            <v>0</v>
          </cell>
          <cell r="O147">
            <v>0</v>
          </cell>
          <cell r="P147">
            <v>2</v>
          </cell>
        </row>
        <row r="148">
          <cell r="B148">
            <v>40</v>
          </cell>
          <cell r="C148">
            <v>1.5</v>
          </cell>
          <cell r="D148">
            <v>3.68</v>
          </cell>
          <cell r="E148">
            <v>1</v>
          </cell>
          <cell r="F148">
            <v>0.15</v>
          </cell>
          <cell r="G148">
            <v>0</v>
          </cell>
          <cell r="H148">
            <v>0.15</v>
          </cell>
          <cell r="I148">
            <v>0.15</v>
          </cell>
          <cell r="J148">
            <v>0</v>
          </cell>
          <cell r="K148">
            <v>0.15</v>
          </cell>
          <cell r="L148">
            <v>0</v>
          </cell>
          <cell r="M148">
            <v>0</v>
          </cell>
          <cell r="N148">
            <v>0</v>
          </cell>
          <cell r="O148">
            <v>0</v>
          </cell>
          <cell r="P148">
            <v>2</v>
          </cell>
        </row>
        <row r="149">
          <cell r="B149">
            <v>40</v>
          </cell>
          <cell r="C149">
            <v>1.5</v>
          </cell>
          <cell r="D149">
            <v>3.68</v>
          </cell>
          <cell r="E149">
            <v>1</v>
          </cell>
          <cell r="F149">
            <v>0.15</v>
          </cell>
          <cell r="G149">
            <v>0</v>
          </cell>
          <cell r="H149">
            <v>0.15</v>
          </cell>
          <cell r="I149">
            <v>0.15</v>
          </cell>
          <cell r="J149">
            <v>0</v>
          </cell>
          <cell r="K149">
            <v>0.15</v>
          </cell>
          <cell r="L149">
            <v>0</v>
          </cell>
          <cell r="M149">
            <v>0</v>
          </cell>
          <cell r="N149">
            <v>0</v>
          </cell>
          <cell r="O149">
            <v>0</v>
          </cell>
          <cell r="P149">
            <v>2</v>
          </cell>
        </row>
        <row r="150">
          <cell r="B150">
            <v>40</v>
          </cell>
          <cell r="C150">
            <v>2</v>
          </cell>
          <cell r="D150">
            <v>3.91</v>
          </cell>
          <cell r="E150">
            <v>1</v>
          </cell>
          <cell r="F150">
            <v>0.3</v>
          </cell>
          <cell r="G150">
            <v>0</v>
          </cell>
          <cell r="H150">
            <v>0.3</v>
          </cell>
          <cell r="I150">
            <v>0.3</v>
          </cell>
          <cell r="J150">
            <v>0</v>
          </cell>
          <cell r="K150">
            <v>0.3</v>
          </cell>
          <cell r="L150">
            <v>0</v>
          </cell>
          <cell r="M150">
            <v>0</v>
          </cell>
          <cell r="N150">
            <v>0</v>
          </cell>
          <cell r="O150">
            <v>0</v>
          </cell>
          <cell r="P150">
            <v>2</v>
          </cell>
          <cell r="Q150">
            <v>0</v>
          </cell>
          <cell r="R150">
            <v>0</v>
          </cell>
        </row>
        <row r="151">
          <cell r="B151">
            <v>40</v>
          </cell>
          <cell r="C151">
            <v>2</v>
          </cell>
          <cell r="D151">
            <v>3.91</v>
          </cell>
          <cell r="E151">
            <v>1</v>
          </cell>
          <cell r="F151">
            <v>0.3</v>
          </cell>
          <cell r="G151">
            <v>0</v>
          </cell>
          <cell r="H151">
            <v>0.3</v>
          </cell>
          <cell r="I151">
            <v>0.3</v>
          </cell>
          <cell r="J151">
            <v>0</v>
          </cell>
          <cell r="K151">
            <v>0.3</v>
          </cell>
          <cell r="L151">
            <v>0</v>
          </cell>
          <cell r="M151">
            <v>0</v>
          </cell>
          <cell r="N151">
            <v>0</v>
          </cell>
          <cell r="O151">
            <v>0</v>
          </cell>
          <cell r="P151">
            <v>2</v>
          </cell>
        </row>
        <row r="152">
          <cell r="B152">
            <v>40</v>
          </cell>
          <cell r="C152">
            <v>2</v>
          </cell>
          <cell r="D152">
            <v>3.91</v>
          </cell>
          <cell r="E152">
            <v>1</v>
          </cell>
          <cell r="F152">
            <v>0.3</v>
          </cell>
          <cell r="G152">
            <v>0</v>
          </cell>
          <cell r="H152">
            <v>0.3</v>
          </cell>
          <cell r="I152">
            <v>0.3</v>
          </cell>
          <cell r="J152">
            <v>0</v>
          </cell>
          <cell r="K152">
            <v>0.3</v>
          </cell>
          <cell r="L152">
            <v>0</v>
          </cell>
          <cell r="M152">
            <v>0</v>
          </cell>
          <cell r="N152">
            <v>0</v>
          </cell>
          <cell r="O152">
            <v>0</v>
          </cell>
          <cell r="P152">
            <v>2</v>
          </cell>
        </row>
        <row r="153">
          <cell r="B153">
            <v>40</v>
          </cell>
          <cell r="C153">
            <v>2.5</v>
          </cell>
          <cell r="D153">
            <v>5.16</v>
          </cell>
          <cell r="E153">
            <v>1</v>
          </cell>
          <cell r="F153">
            <v>0.25</v>
          </cell>
          <cell r="G153">
            <v>0.2</v>
          </cell>
          <cell r="H153">
            <v>0.45</v>
          </cell>
          <cell r="I153">
            <v>0.25</v>
          </cell>
          <cell r="J153">
            <v>0.2</v>
          </cell>
          <cell r="K153">
            <v>0.45</v>
          </cell>
          <cell r="L153">
            <v>0</v>
          </cell>
          <cell r="M153">
            <v>0</v>
          </cell>
          <cell r="N153">
            <v>0</v>
          </cell>
          <cell r="O153">
            <v>0</v>
          </cell>
          <cell r="P153">
            <v>2</v>
          </cell>
        </row>
        <row r="154">
          <cell r="B154">
            <v>40</v>
          </cell>
          <cell r="C154">
            <v>3</v>
          </cell>
          <cell r="D154">
            <v>5.49</v>
          </cell>
          <cell r="E154">
            <v>1</v>
          </cell>
          <cell r="F154">
            <v>0.3</v>
          </cell>
          <cell r="G154">
            <v>0.3</v>
          </cell>
          <cell r="H154">
            <v>0.6</v>
          </cell>
          <cell r="I154">
            <v>0.3</v>
          </cell>
          <cell r="J154">
            <v>0.3</v>
          </cell>
          <cell r="K154">
            <v>0.6</v>
          </cell>
          <cell r="L154">
            <v>0</v>
          </cell>
          <cell r="M154">
            <v>0</v>
          </cell>
          <cell r="N154">
            <v>0</v>
          </cell>
          <cell r="O154">
            <v>0</v>
          </cell>
          <cell r="P154">
            <v>2</v>
          </cell>
        </row>
        <row r="155">
          <cell r="B155">
            <v>40</v>
          </cell>
          <cell r="C155">
            <v>3.5</v>
          </cell>
          <cell r="D155">
            <v>5.74</v>
          </cell>
          <cell r="E155">
            <v>1</v>
          </cell>
          <cell r="F155">
            <v>0.35</v>
          </cell>
          <cell r="G155">
            <v>0.4</v>
          </cell>
          <cell r="H155">
            <v>0.75</v>
          </cell>
          <cell r="I155">
            <v>0.35</v>
          </cell>
          <cell r="J155">
            <v>0.4</v>
          </cell>
          <cell r="K155">
            <v>0.75</v>
          </cell>
          <cell r="L155">
            <v>0</v>
          </cell>
          <cell r="M155">
            <v>0</v>
          </cell>
          <cell r="N155">
            <v>0</v>
          </cell>
          <cell r="O155">
            <v>0</v>
          </cell>
          <cell r="P155">
            <v>3</v>
          </cell>
        </row>
        <row r="156">
          <cell r="B156">
            <v>40</v>
          </cell>
          <cell r="C156">
            <v>4</v>
          </cell>
          <cell r="D156">
            <v>6.02</v>
          </cell>
          <cell r="E156">
            <v>1</v>
          </cell>
          <cell r="F156">
            <v>0.41</v>
          </cell>
          <cell r="G156">
            <v>0.49</v>
          </cell>
          <cell r="H156">
            <v>0.89999999999999991</v>
          </cell>
          <cell r="I156">
            <v>0.41</v>
          </cell>
          <cell r="J156">
            <v>0.49</v>
          </cell>
          <cell r="K156">
            <v>0.89999999999999991</v>
          </cell>
          <cell r="L156">
            <v>0</v>
          </cell>
          <cell r="M156">
            <v>0</v>
          </cell>
          <cell r="N156">
            <v>0</v>
          </cell>
          <cell r="O156">
            <v>0</v>
          </cell>
          <cell r="P156">
            <v>3</v>
          </cell>
        </row>
        <row r="157">
          <cell r="B157">
            <v>40</v>
          </cell>
          <cell r="C157">
            <v>5</v>
          </cell>
          <cell r="D157">
            <v>6.55</v>
          </cell>
          <cell r="E157">
            <v>1</v>
          </cell>
          <cell r="F157">
            <v>0.51</v>
          </cell>
          <cell r="G157">
            <v>0.54</v>
          </cell>
          <cell r="H157">
            <v>1.05</v>
          </cell>
          <cell r="I157">
            <v>0.51</v>
          </cell>
          <cell r="J157">
            <v>0.54</v>
          </cell>
          <cell r="K157">
            <v>1.05</v>
          </cell>
          <cell r="L157">
            <v>0</v>
          </cell>
          <cell r="M157">
            <v>0</v>
          </cell>
          <cell r="N157">
            <v>0</v>
          </cell>
          <cell r="O157">
            <v>0</v>
          </cell>
          <cell r="P157">
            <v>4</v>
          </cell>
        </row>
        <row r="158">
          <cell r="B158">
            <v>40</v>
          </cell>
          <cell r="C158">
            <v>6</v>
          </cell>
          <cell r="D158">
            <v>7.11</v>
          </cell>
          <cell r="E158">
            <v>1</v>
          </cell>
          <cell r="F158">
            <v>0.61</v>
          </cell>
          <cell r="G158">
            <v>1.04</v>
          </cell>
          <cell r="H158">
            <v>1.65</v>
          </cell>
          <cell r="I158">
            <v>0.61</v>
          </cell>
          <cell r="J158">
            <v>1.04</v>
          </cell>
          <cell r="K158">
            <v>1.65</v>
          </cell>
          <cell r="L158">
            <v>0</v>
          </cell>
          <cell r="M158">
            <v>0</v>
          </cell>
          <cell r="N158">
            <v>0</v>
          </cell>
          <cell r="O158">
            <v>0</v>
          </cell>
          <cell r="P158">
            <v>4</v>
          </cell>
        </row>
        <row r="159">
          <cell r="B159">
            <v>40</v>
          </cell>
          <cell r="C159">
            <v>8</v>
          </cell>
          <cell r="D159">
            <v>8.18</v>
          </cell>
          <cell r="E159">
            <v>1</v>
          </cell>
          <cell r="F159">
            <v>0.81</v>
          </cell>
          <cell r="G159">
            <v>1.73</v>
          </cell>
          <cell r="H159">
            <v>2.54</v>
          </cell>
          <cell r="I159">
            <v>0.81</v>
          </cell>
          <cell r="J159">
            <v>1.73</v>
          </cell>
          <cell r="K159">
            <v>2.54</v>
          </cell>
          <cell r="L159">
            <v>0</v>
          </cell>
          <cell r="M159">
            <v>0</v>
          </cell>
          <cell r="N159">
            <v>0</v>
          </cell>
          <cell r="O159">
            <v>0</v>
          </cell>
          <cell r="P159">
            <v>4</v>
          </cell>
        </row>
        <row r="160">
          <cell r="B160">
            <v>40</v>
          </cell>
          <cell r="C160">
            <v>10</v>
          </cell>
          <cell r="D160">
            <v>9.27</v>
          </cell>
          <cell r="E160">
            <v>1</v>
          </cell>
          <cell r="F160">
            <v>1.01</v>
          </cell>
          <cell r="G160">
            <v>3.04</v>
          </cell>
          <cell r="H160">
            <v>4.05</v>
          </cell>
          <cell r="I160">
            <v>1.01</v>
          </cell>
          <cell r="J160">
            <v>3.04</v>
          </cell>
          <cell r="K160">
            <v>4.05</v>
          </cell>
          <cell r="L160">
            <v>0</v>
          </cell>
          <cell r="M160">
            <v>0</v>
          </cell>
          <cell r="N160">
            <v>0</v>
          </cell>
          <cell r="O160">
            <v>0</v>
          </cell>
          <cell r="P160">
            <v>4</v>
          </cell>
        </row>
        <row r="161">
          <cell r="B161">
            <v>40</v>
          </cell>
          <cell r="C161">
            <v>12</v>
          </cell>
          <cell r="D161">
            <v>10.31</v>
          </cell>
          <cell r="E161">
            <v>1.25</v>
          </cell>
          <cell r="F161">
            <v>1.22</v>
          </cell>
          <cell r="G161">
            <v>4.0199999999999996</v>
          </cell>
          <cell r="H161">
            <v>5.2399999999999993</v>
          </cell>
          <cell r="I161">
            <v>1.22</v>
          </cell>
          <cell r="J161">
            <v>4.0199999999999996</v>
          </cell>
          <cell r="K161">
            <v>5.2399999999999993</v>
          </cell>
          <cell r="L161">
            <v>0</v>
          </cell>
          <cell r="M161">
            <v>0</v>
          </cell>
          <cell r="N161">
            <v>0</v>
          </cell>
          <cell r="O161">
            <v>0</v>
          </cell>
          <cell r="P161">
            <v>6</v>
          </cell>
        </row>
        <row r="162">
          <cell r="B162">
            <v>40</v>
          </cell>
          <cell r="C162">
            <v>14</v>
          </cell>
          <cell r="D162">
            <v>11.13</v>
          </cell>
          <cell r="E162">
            <v>1.25</v>
          </cell>
          <cell r="F162">
            <v>1.42</v>
          </cell>
          <cell r="G162">
            <v>5.33</v>
          </cell>
          <cell r="H162">
            <v>6.75</v>
          </cell>
          <cell r="I162">
            <v>1.42</v>
          </cell>
          <cell r="J162">
            <v>5.33</v>
          </cell>
          <cell r="K162">
            <v>6.75</v>
          </cell>
          <cell r="L162">
            <v>0</v>
          </cell>
          <cell r="M162">
            <v>0</v>
          </cell>
          <cell r="N162">
            <v>0</v>
          </cell>
          <cell r="O162">
            <v>0</v>
          </cell>
          <cell r="P162">
            <v>6</v>
          </cell>
        </row>
        <row r="163">
          <cell r="B163">
            <v>40</v>
          </cell>
          <cell r="C163">
            <v>16</v>
          </cell>
          <cell r="D163">
            <v>12.7</v>
          </cell>
          <cell r="E163">
            <v>1.25</v>
          </cell>
          <cell r="F163">
            <v>1.62</v>
          </cell>
          <cell r="G163">
            <v>8.42</v>
          </cell>
          <cell r="H163">
            <v>10.039999999999999</v>
          </cell>
          <cell r="I163">
            <v>1.62</v>
          </cell>
          <cell r="J163">
            <v>8.42</v>
          </cell>
          <cell r="K163">
            <v>10.039999999999999</v>
          </cell>
          <cell r="L163">
            <v>0</v>
          </cell>
          <cell r="M163">
            <v>0</v>
          </cell>
          <cell r="N163">
            <v>0</v>
          </cell>
          <cell r="O163">
            <v>0</v>
          </cell>
          <cell r="P163">
            <v>6</v>
          </cell>
        </row>
        <row r="164">
          <cell r="B164">
            <v>40</v>
          </cell>
          <cell r="C164">
            <v>18</v>
          </cell>
          <cell r="D164">
            <v>14.27</v>
          </cell>
          <cell r="E164">
            <v>1.25</v>
          </cell>
          <cell r="F164">
            <v>1.82</v>
          </cell>
          <cell r="G164">
            <v>11.53</v>
          </cell>
          <cell r="H164">
            <v>13.35</v>
          </cell>
          <cell r="I164">
            <v>1.82</v>
          </cell>
          <cell r="J164">
            <v>11.53</v>
          </cell>
          <cell r="K164">
            <v>13.35</v>
          </cell>
          <cell r="L164">
            <v>0</v>
          </cell>
          <cell r="M164">
            <v>0</v>
          </cell>
          <cell r="N164">
            <v>0</v>
          </cell>
          <cell r="O164">
            <v>0</v>
          </cell>
          <cell r="P164">
            <v>6</v>
          </cell>
        </row>
        <row r="165">
          <cell r="B165">
            <v>40</v>
          </cell>
          <cell r="C165">
            <v>20</v>
          </cell>
          <cell r="D165">
            <v>15.09</v>
          </cell>
          <cell r="E165">
            <v>1.5</v>
          </cell>
          <cell r="F165">
            <v>2.0299999999999998</v>
          </cell>
          <cell r="G165">
            <v>14.47</v>
          </cell>
          <cell r="H165">
            <v>16.5</v>
          </cell>
          <cell r="I165">
            <v>2.0299999999999998</v>
          </cell>
          <cell r="J165">
            <v>14.47</v>
          </cell>
          <cell r="K165">
            <v>16.5</v>
          </cell>
          <cell r="L165">
            <v>0</v>
          </cell>
          <cell r="M165">
            <v>0</v>
          </cell>
          <cell r="N165">
            <v>0</v>
          </cell>
          <cell r="O165">
            <v>0</v>
          </cell>
          <cell r="P165">
            <v>7</v>
          </cell>
        </row>
        <row r="166">
          <cell r="B166">
            <v>40</v>
          </cell>
          <cell r="C166">
            <v>24</v>
          </cell>
          <cell r="D166">
            <v>17.48</v>
          </cell>
          <cell r="E166">
            <v>1.5</v>
          </cell>
          <cell r="F166">
            <v>2.4300000000000002</v>
          </cell>
          <cell r="G166">
            <v>24.57</v>
          </cell>
          <cell r="H166">
            <v>27</v>
          </cell>
          <cell r="I166">
            <v>2.4300000000000002</v>
          </cell>
          <cell r="J166">
            <v>24.57</v>
          </cell>
          <cell r="K166">
            <v>27</v>
          </cell>
          <cell r="L166">
            <v>0</v>
          </cell>
          <cell r="M166">
            <v>0</v>
          </cell>
          <cell r="N166">
            <v>0</v>
          </cell>
          <cell r="O166">
            <v>0</v>
          </cell>
          <cell r="P166">
            <v>8</v>
          </cell>
        </row>
        <row r="167">
          <cell r="B167">
            <v>40</v>
          </cell>
          <cell r="C167">
            <v>32</v>
          </cell>
          <cell r="D167">
            <v>17.48</v>
          </cell>
          <cell r="E167">
            <v>1.5</v>
          </cell>
          <cell r="F167">
            <v>3.24</v>
          </cell>
          <cell r="G167">
            <v>31.26</v>
          </cell>
          <cell r="H167">
            <v>34.5</v>
          </cell>
          <cell r="I167">
            <v>3.24</v>
          </cell>
          <cell r="J167">
            <v>31.26</v>
          </cell>
          <cell r="K167">
            <v>34.5</v>
          </cell>
          <cell r="L167">
            <v>0</v>
          </cell>
          <cell r="M167">
            <v>0</v>
          </cell>
          <cell r="N167">
            <v>0</v>
          </cell>
          <cell r="O167">
            <v>0</v>
          </cell>
          <cell r="P167">
            <v>11</v>
          </cell>
        </row>
        <row r="168">
          <cell r="B168">
            <v>40</v>
          </cell>
          <cell r="C168">
            <v>34</v>
          </cell>
          <cell r="D168">
            <v>17.48</v>
          </cell>
          <cell r="E168">
            <v>1.5</v>
          </cell>
          <cell r="F168">
            <v>3.45</v>
          </cell>
          <cell r="G168">
            <v>34.049999999999997</v>
          </cell>
          <cell r="H168">
            <v>37.5</v>
          </cell>
          <cell r="I168">
            <v>3.45</v>
          </cell>
          <cell r="J168">
            <v>34.049999999999997</v>
          </cell>
          <cell r="K168">
            <v>37.5</v>
          </cell>
          <cell r="L168">
            <v>0</v>
          </cell>
          <cell r="M168">
            <v>0</v>
          </cell>
          <cell r="N168">
            <v>0</v>
          </cell>
          <cell r="O168">
            <v>0</v>
          </cell>
          <cell r="P168">
            <v>12</v>
          </cell>
        </row>
        <row r="169">
          <cell r="B169">
            <v>40</v>
          </cell>
          <cell r="C169">
            <v>36</v>
          </cell>
          <cell r="D169">
            <v>19.05</v>
          </cell>
          <cell r="E169">
            <v>2</v>
          </cell>
          <cell r="F169">
            <v>3.65</v>
          </cell>
          <cell r="G169">
            <v>41.34</v>
          </cell>
          <cell r="H169">
            <v>44.99</v>
          </cell>
          <cell r="I169">
            <v>3.65</v>
          </cell>
          <cell r="J169">
            <v>41.34</v>
          </cell>
          <cell r="K169">
            <v>44.99</v>
          </cell>
          <cell r="L169">
            <v>0</v>
          </cell>
          <cell r="M169">
            <v>0</v>
          </cell>
          <cell r="N169">
            <v>0</v>
          </cell>
          <cell r="O169">
            <v>0</v>
          </cell>
          <cell r="P169">
            <v>12</v>
          </cell>
        </row>
        <row r="170">
          <cell r="B170" t="str">
            <v>40S</v>
          </cell>
          <cell r="C170">
            <v>0.125</v>
          </cell>
          <cell r="D170">
            <v>1.73</v>
          </cell>
          <cell r="E170">
            <v>1</v>
          </cell>
          <cell r="F170">
            <v>7.0000000000000007E-2</v>
          </cell>
          <cell r="G170">
            <v>7.0000000000000007E-2</v>
          </cell>
          <cell r="H170">
            <v>2</v>
          </cell>
          <cell r="I170">
            <v>7.0000000000000007E-2</v>
          </cell>
          <cell r="J170">
            <v>0</v>
          </cell>
          <cell r="K170">
            <v>7.0000000000000007E-2</v>
          </cell>
          <cell r="L170">
            <v>0</v>
          </cell>
          <cell r="M170">
            <v>0</v>
          </cell>
          <cell r="N170">
            <v>0</v>
          </cell>
          <cell r="O170">
            <v>0</v>
          </cell>
          <cell r="P170">
            <v>2</v>
          </cell>
        </row>
        <row r="171">
          <cell r="B171" t="str">
            <v>40S</v>
          </cell>
          <cell r="C171">
            <v>0.125</v>
          </cell>
          <cell r="D171">
            <v>1.73</v>
          </cell>
          <cell r="E171">
            <v>1</v>
          </cell>
          <cell r="F171">
            <v>7.0000000000000007E-2</v>
          </cell>
          <cell r="G171">
            <v>7.0000000000000007E-2</v>
          </cell>
          <cell r="H171">
            <v>2</v>
          </cell>
          <cell r="I171">
            <v>7.0000000000000007E-2</v>
          </cell>
          <cell r="J171">
            <v>0</v>
          </cell>
          <cell r="K171">
            <v>7.0000000000000007E-2</v>
          </cell>
          <cell r="L171">
            <v>0</v>
          </cell>
          <cell r="M171">
            <v>0</v>
          </cell>
          <cell r="N171">
            <v>0</v>
          </cell>
          <cell r="O171">
            <v>0</v>
          </cell>
          <cell r="P171">
            <v>2</v>
          </cell>
        </row>
        <row r="172">
          <cell r="B172" t="str">
            <v>40S</v>
          </cell>
          <cell r="C172">
            <v>0.125</v>
          </cell>
          <cell r="D172">
            <v>1.73</v>
          </cell>
          <cell r="E172">
            <v>1</v>
          </cell>
          <cell r="F172">
            <v>7.0000000000000007E-2</v>
          </cell>
          <cell r="G172">
            <v>7.0000000000000007E-2</v>
          </cell>
          <cell r="H172">
            <v>2</v>
          </cell>
          <cell r="I172">
            <v>7.0000000000000007E-2</v>
          </cell>
          <cell r="J172">
            <v>0</v>
          </cell>
          <cell r="K172">
            <v>7.0000000000000007E-2</v>
          </cell>
          <cell r="L172">
            <v>0</v>
          </cell>
          <cell r="M172">
            <v>0</v>
          </cell>
          <cell r="N172">
            <v>0</v>
          </cell>
          <cell r="O172">
            <v>0</v>
          </cell>
          <cell r="P172">
            <v>2</v>
          </cell>
        </row>
        <row r="173">
          <cell r="B173" t="str">
            <v>40S</v>
          </cell>
          <cell r="C173">
            <v>0.25</v>
          </cell>
          <cell r="D173">
            <v>2.2400000000000002</v>
          </cell>
          <cell r="E173">
            <v>1</v>
          </cell>
          <cell r="F173">
            <v>7.0000000000000007E-2</v>
          </cell>
          <cell r="G173">
            <v>7.0000000000000007E-2</v>
          </cell>
          <cell r="H173">
            <v>2</v>
          </cell>
          <cell r="I173">
            <v>7.0000000000000007E-2</v>
          </cell>
          <cell r="J173">
            <v>0</v>
          </cell>
          <cell r="K173">
            <v>7.0000000000000007E-2</v>
          </cell>
          <cell r="L173">
            <v>0</v>
          </cell>
          <cell r="M173">
            <v>0</v>
          </cell>
          <cell r="N173">
            <v>0</v>
          </cell>
          <cell r="O173">
            <v>0</v>
          </cell>
          <cell r="P173">
            <v>2</v>
          </cell>
        </row>
        <row r="174">
          <cell r="B174" t="str">
            <v>40S</v>
          </cell>
          <cell r="C174">
            <v>0.25</v>
          </cell>
          <cell r="D174">
            <v>2.2400000000000002</v>
          </cell>
          <cell r="E174">
            <v>1</v>
          </cell>
          <cell r="F174">
            <v>7.0000000000000007E-2</v>
          </cell>
          <cell r="G174">
            <v>7.0000000000000007E-2</v>
          </cell>
          <cell r="H174">
            <v>2</v>
          </cell>
          <cell r="I174">
            <v>7.0000000000000007E-2</v>
          </cell>
          <cell r="J174">
            <v>0</v>
          </cell>
          <cell r="K174">
            <v>7.0000000000000007E-2</v>
          </cell>
          <cell r="L174">
            <v>0</v>
          </cell>
          <cell r="M174">
            <v>0</v>
          </cell>
          <cell r="N174">
            <v>0</v>
          </cell>
          <cell r="O174">
            <v>0</v>
          </cell>
          <cell r="P174">
            <v>2</v>
          </cell>
        </row>
        <row r="175">
          <cell r="B175" t="str">
            <v>40S</v>
          </cell>
          <cell r="C175">
            <v>0.25</v>
          </cell>
          <cell r="D175">
            <v>2.2400000000000002</v>
          </cell>
          <cell r="E175">
            <v>1</v>
          </cell>
          <cell r="F175">
            <v>0</v>
          </cell>
          <cell r="G175">
            <v>0</v>
          </cell>
          <cell r="H175">
            <v>2</v>
          </cell>
          <cell r="I175">
            <v>7.0000000000000007E-2</v>
          </cell>
          <cell r="J175">
            <v>0</v>
          </cell>
          <cell r="K175">
            <v>7.0000000000000007E-2</v>
          </cell>
          <cell r="L175">
            <v>0</v>
          </cell>
          <cell r="M175">
            <v>0</v>
          </cell>
          <cell r="N175">
            <v>0</v>
          </cell>
          <cell r="O175">
            <v>0</v>
          </cell>
          <cell r="P175">
            <v>2</v>
          </cell>
        </row>
        <row r="176">
          <cell r="B176" t="str">
            <v>40S</v>
          </cell>
          <cell r="C176">
            <v>0.375</v>
          </cell>
          <cell r="D176">
            <v>2.31</v>
          </cell>
          <cell r="E176">
            <v>1</v>
          </cell>
          <cell r="F176">
            <v>7.0000000000000007E-2</v>
          </cell>
          <cell r="G176">
            <v>7.0000000000000007E-2</v>
          </cell>
          <cell r="H176">
            <v>2</v>
          </cell>
          <cell r="I176">
            <v>7.0000000000000007E-2</v>
          </cell>
          <cell r="J176">
            <v>0</v>
          </cell>
          <cell r="K176">
            <v>7.0000000000000007E-2</v>
          </cell>
          <cell r="L176">
            <v>0</v>
          </cell>
          <cell r="M176">
            <v>0</v>
          </cell>
          <cell r="N176">
            <v>0</v>
          </cell>
          <cell r="O176">
            <v>0</v>
          </cell>
          <cell r="P176">
            <v>2</v>
          </cell>
        </row>
        <row r="177">
          <cell r="B177" t="str">
            <v>40S</v>
          </cell>
          <cell r="C177">
            <v>0.375</v>
          </cell>
          <cell r="D177">
            <v>2.31</v>
          </cell>
          <cell r="E177">
            <v>1</v>
          </cell>
          <cell r="F177">
            <v>7.0000000000000007E-2</v>
          </cell>
          <cell r="G177">
            <v>7.0000000000000007E-2</v>
          </cell>
          <cell r="H177">
            <v>2</v>
          </cell>
          <cell r="I177">
            <v>7.0000000000000007E-2</v>
          </cell>
          <cell r="J177">
            <v>0</v>
          </cell>
          <cell r="K177">
            <v>7.0000000000000007E-2</v>
          </cell>
          <cell r="L177">
            <v>0</v>
          </cell>
          <cell r="M177">
            <v>0</v>
          </cell>
          <cell r="N177">
            <v>0</v>
          </cell>
          <cell r="O177">
            <v>0</v>
          </cell>
          <cell r="P177">
            <v>2</v>
          </cell>
        </row>
        <row r="178">
          <cell r="B178" t="str">
            <v>40S</v>
          </cell>
          <cell r="C178">
            <v>0.375</v>
          </cell>
          <cell r="D178">
            <v>2.31</v>
          </cell>
          <cell r="E178">
            <v>1</v>
          </cell>
          <cell r="F178">
            <v>7.0000000000000007E-2</v>
          </cell>
          <cell r="G178">
            <v>7.0000000000000007E-2</v>
          </cell>
          <cell r="H178">
            <v>2</v>
          </cell>
          <cell r="I178">
            <v>7.0000000000000007E-2</v>
          </cell>
          <cell r="J178">
            <v>0</v>
          </cell>
          <cell r="K178">
            <v>7.0000000000000007E-2</v>
          </cell>
          <cell r="L178">
            <v>0</v>
          </cell>
          <cell r="M178">
            <v>0</v>
          </cell>
          <cell r="N178">
            <v>0</v>
          </cell>
          <cell r="O178">
            <v>0</v>
          </cell>
          <cell r="P178">
            <v>2</v>
          </cell>
        </row>
        <row r="179">
          <cell r="B179" t="str">
            <v>40S</v>
          </cell>
          <cell r="C179">
            <v>0.5</v>
          </cell>
          <cell r="D179">
            <v>2.77</v>
          </cell>
          <cell r="E179">
            <v>1</v>
          </cell>
          <cell r="F179">
            <v>7.0000000000000007E-2</v>
          </cell>
          <cell r="G179">
            <v>0</v>
          </cell>
          <cell r="H179">
            <v>7.0000000000000007E-2</v>
          </cell>
          <cell r="I179">
            <v>7.0000000000000007E-2</v>
          </cell>
          <cell r="J179">
            <v>0</v>
          </cell>
          <cell r="K179">
            <v>7.0000000000000007E-2</v>
          </cell>
          <cell r="L179">
            <v>0</v>
          </cell>
          <cell r="M179">
            <v>0</v>
          </cell>
          <cell r="N179">
            <v>0</v>
          </cell>
          <cell r="O179">
            <v>0</v>
          </cell>
          <cell r="P179">
            <v>2</v>
          </cell>
        </row>
        <row r="180">
          <cell r="B180" t="str">
            <v>40S</v>
          </cell>
          <cell r="C180">
            <v>0.5</v>
          </cell>
          <cell r="D180">
            <v>2.77</v>
          </cell>
          <cell r="E180">
            <v>1</v>
          </cell>
          <cell r="F180">
            <v>7.0000000000000007E-2</v>
          </cell>
          <cell r="G180">
            <v>0</v>
          </cell>
          <cell r="H180">
            <v>7.0000000000000007E-2</v>
          </cell>
          <cell r="I180">
            <v>7.0000000000000007E-2</v>
          </cell>
          <cell r="J180">
            <v>0</v>
          </cell>
          <cell r="K180">
            <v>7.0000000000000007E-2</v>
          </cell>
          <cell r="L180">
            <v>0</v>
          </cell>
          <cell r="M180">
            <v>0</v>
          </cell>
          <cell r="N180">
            <v>0</v>
          </cell>
          <cell r="O180">
            <v>0</v>
          </cell>
          <cell r="P180">
            <v>2</v>
          </cell>
        </row>
        <row r="181">
          <cell r="B181" t="str">
            <v>40S</v>
          </cell>
          <cell r="C181">
            <v>0.5</v>
          </cell>
          <cell r="D181">
            <v>2.77</v>
          </cell>
          <cell r="E181">
            <v>1</v>
          </cell>
          <cell r="F181">
            <v>7.0000000000000007E-2</v>
          </cell>
          <cell r="G181">
            <v>0</v>
          </cell>
          <cell r="H181">
            <v>7.0000000000000007E-2</v>
          </cell>
          <cell r="I181">
            <v>7.0000000000000007E-2</v>
          </cell>
          <cell r="J181">
            <v>0</v>
          </cell>
          <cell r="K181">
            <v>7.0000000000000007E-2</v>
          </cell>
          <cell r="L181">
            <v>0</v>
          </cell>
          <cell r="M181">
            <v>0</v>
          </cell>
          <cell r="N181">
            <v>0</v>
          </cell>
          <cell r="O181">
            <v>0</v>
          </cell>
          <cell r="P181">
            <v>2</v>
          </cell>
        </row>
        <row r="182">
          <cell r="B182" t="str">
            <v>40S</v>
          </cell>
          <cell r="C182">
            <v>0.75</v>
          </cell>
          <cell r="D182">
            <v>2.87</v>
          </cell>
          <cell r="E182">
            <v>1</v>
          </cell>
          <cell r="F182">
            <v>7.0000000000000007E-2</v>
          </cell>
          <cell r="G182">
            <v>0</v>
          </cell>
          <cell r="H182">
            <v>7.0000000000000007E-2</v>
          </cell>
          <cell r="I182">
            <v>7.0000000000000007E-2</v>
          </cell>
          <cell r="J182">
            <v>0</v>
          </cell>
          <cell r="K182">
            <v>7.0000000000000007E-2</v>
          </cell>
          <cell r="L182">
            <v>0</v>
          </cell>
          <cell r="M182">
            <v>0</v>
          </cell>
          <cell r="N182">
            <v>0</v>
          </cell>
          <cell r="O182">
            <v>0</v>
          </cell>
          <cell r="P182">
            <v>2</v>
          </cell>
        </row>
        <row r="183">
          <cell r="B183" t="str">
            <v>40S</v>
          </cell>
          <cell r="C183">
            <v>0.75</v>
          </cell>
          <cell r="D183">
            <v>2.87</v>
          </cell>
          <cell r="E183">
            <v>1</v>
          </cell>
          <cell r="F183">
            <v>7.0000000000000007E-2</v>
          </cell>
          <cell r="G183">
            <v>0</v>
          </cell>
          <cell r="H183">
            <v>7.0000000000000007E-2</v>
          </cell>
          <cell r="I183">
            <v>7.0000000000000007E-2</v>
          </cell>
          <cell r="J183">
            <v>0</v>
          </cell>
          <cell r="K183">
            <v>7.0000000000000007E-2</v>
          </cell>
          <cell r="L183">
            <v>0</v>
          </cell>
          <cell r="M183">
            <v>0</v>
          </cell>
          <cell r="N183">
            <v>0</v>
          </cell>
          <cell r="O183">
            <v>0</v>
          </cell>
          <cell r="P183">
            <v>2</v>
          </cell>
        </row>
        <row r="184">
          <cell r="B184" t="str">
            <v>40S</v>
          </cell>
          <cell r="C184">
            <v>0.75</v>
          </cell>
          <cell r="D184">
            <v>2.87</v>
          </cell>
          <cell r="E184">
            <v>1</v>
          </cell>
          <cell r="F184">
            <v>7.0000000000000007E-2</v>
          </cell>
          <cell r="G184">
            <v>0</v>
          </cell>
          <cell r="H184">
            <v>7.0000000000000007E-2</v>
          </cell>
          <cell r="I184">
            <v>7.0000000000000007E-2</v>
          </cell>
          <cell r="J184">
            <v>0</v>
          </cell>
          <cell r="K184">
            <v>7.0000000000000007E-2</v>
          </cell>
          <cell r="L184">
            <v>0</v>
          </cell>
          <cell r="M184">
            <v>0</v>
          </cell>
          <cell r="N184">
            <v>0</v>
          </cell>
          <cell r="O184">
            <v>0</v>
          </cell>
          <cell r="P184">
            <v>2</v>
          </cell>
        </row>
        <row r="185">
          <cell r="B185" t="str">
            <v>40S</v>
          </cell>
          <cell r="C185">
            <v>1</v>
          </cell>
          <cell r="D185">
            <v>3.38</v>
          </cell>
          <cell r="E185">
            <v>1</v>
          </cell>
          <cell r="F185">
            <v>0.12</v>
          </cell>
          <cell r="G185">
            <v>0</v>
          </cell>
          <cell r="H185">
            <v>0.12</v>
          </cell>
          <cell r="I185">
            <v>0.12</v>
          </cell>
          <cell r="J185">
            <v>0</v>
          </cell>
          <cell r="K185">
            <v>0.12</v>
          </cell>
          <cell r="L185">
            <v>0</v>
          </cell>
          <cell r="M185">
            <v>0</v>
          </cell>
          <cell r="N185">
            <v>0</v>
          </cell>
          <cell r="O185">
            <v>0</v>
          </cell>
          <cell r="P185">
            <v>2</v>
          </cell>
        </row>
        <row r="186">
          <cell r="B186" t="str">
            <v>40S</v>
          </cell>
          <cell r="C186">
            <v>1</v>
          </cell>
          <cell r="D186">
            <v>3.38</v>
          </cell>
          <cell r="E186">
            <v>1</v>
          </cell>
          <cell r="F186">
            <v>0.12</v>
          </cell>
          <cell r="G186">
            <v>0</v>
          </cell>
          <cell r="H186">
            <v>0.12</v>
          </cell>
          <cell r="I186">
            <v>0.12</v>
          </cell>
          <cell r="J186">
            <v>0</v>
          </cell>
          <cell r="K186">
            <v>0.12</v>
          </cell>
          <cell r="L186">
            <v>0</v>
          </cell>
          <cell r="M186">
            <v>0</v>
          </cell>
          <cell r="N186">
            <v>0</v>
          </cell>
          <cell r="O186">
            <v>0</v>
          </cell>
          <cell r="P186">
            <v>2</v>
          </cell>
        </row>
        <row r="187">
          <cell r="B187" t="str">
            <v>40S</v>
          </cell>
          <cell r="C187">
            <v>1</v>
          </cell>
          <cell r="D187">
            <v>3.38</v>
          </cell>
          <cell r="E187">
            <v>1</v>
          </cell>
          <cell r="F187">
            <v>0.12</v>
          </cell>
          <cell r="G187">
            <v>0</v>
          </cell>
          <cell r="H187">
            <v>0.12</v>
          </cell>
          <cell r="I187">
            <v>0.12</v>
          </cell>
          <cell r="J187">
            <v>0</v>
          </cell>
          <cell r="K187">
            <v>0.12</v>
          </cell>
          <cell r="L187">
            <v>0</v>
          </cell>
          <cell r="M187">
            <v>0</v>
          </cell>
          <cell r="N187">
            <v>0</v>
          </cell>
          <cell r="O187">
            <v>0</v>
          </cell>
          <cell r="P187">
            <v>2</v>
          </cell>
        </row>
        <row r="188">
          <cell r="B188" t="str">
            <v>40S</v>
          </cell>
          <cell r="C188">
            <v>1.25</v>
          </cell>
          <cell r="D188">
            <v>3.56</v>
          </cell>
          <cell r="E188">
            <v>1</v>
          </cell>
          <cell r="F188">
            <v>0.15</v>
          </cell>
          <cell r="G188">
            <v>0.15</v>
          </cell>
          <cell r="H188">
            <v>2</v>
          </cell>
          <cell r="I188">
            <v>0.15</v>
          </cell>
          <cell r="J188">
            <v>0</v>
          </cell>
          <cell r="K188">
            <v>0.15</v>
          </cell>
          <cell r="L188">
            <v>0</v>
          </cell>
          <cell r="M188">
            <v>0</v>
          </cell>
          <cell r="N188">
            <v>0</v>
          </cell>
          <cell r="O188">
            <v>0</v>
          </cell>
          <cell r="P188">
            <v>2</v>
          </cell>
        </row>
        <row r="189">
          <cell r="B189" t="str">
            <v>40S</v>
          </cell>
          <cell r="C189">
            <v>1.25</v>
          </cell>
          <cell r="D189">
            <v>3.56</v>
          </cell>
          <cell r="E189">
            <v>1</v>
          </cell>
          <cell r="F189">
            <v>0.15</v>
          </cell>
          <cell r="G189">
            <v>0.15</v>
          </cell>
          <cell r="H189">
            <v>2</v>
          </cell>
          <cell r="I189">
            <v>0.15</v>
          </cell>
          <cell r="J189">
            <v>0</v>
          </cell>
          <cell r="K189">
            <v>0.15</v>
          </cell>
          <cell r="L189">
            <v>0</v>
          </cell>
          <cell r="M189">
            <v>0</v>
          </cell>
          <cell r="N189">
            <v>0</v>
          </cell>
          <cell r="O189">
            <v>0</v>
          </cell>
          <cell r="P189">
            <v>2</v>
          </cell>
        </row>
        <row r="190">
          <cell r="B190" t="str">
            <v>40S</v>
          </cell>
          <cell r="C190">
            <v>1.25</v>
          </cell>
          <cell r="D190">
            <v>3.56</v>
          </cell>
          <cell r="E190">
            <v>1</v>
          </cell>
          <cell r="F190">
            <v>0.15</v>
          </cell>
          <cell r="G190">
            <v>0.15</v>
          </cell>
          <cell r="H190">
            <v>2</v>
          </cell>
          <cell r="I190">
            <v>0.15</v>
          </cell>
          <cell r="J190">
            <v>8.42</v>
          </cell>
          <cell r="K190">
            <v>0.15</v>
          </cell>
          <cell r="L190">
            <v>0</v>
          </cell>
          <cell r="M190">
            <v>0</v>
          </cell>
          <cell r="N190">
            <v>0</v>
          </cell>
          <cell r="O190">
            <v>0</v>
          </cell>
          <cell r="P190">
            <v>2</v>
          </cell>
        </row>
        <row r="191">
          <cell r="B191" t="str">
            <v>40S</v>
          </cell>
          <cell r="C191">
            <v>1.5</v>
          </cell>
          <cell r="D191">
            <v>3.68</v>
          </cell>
          <cell r="E191">
            <v>1</v>
          </cell>
          <cell r="F191">
            <v>0.15</v>
          </cell>
          <cell r="G191">
            <v>0</v>
          </cell>
          <cell r="H191">
            <v>0.15</v>
          </cell>
          <cell r="I191">
            <v>0.15</v>
          </cell>
          <cell r="J191">
            <v>0</v>
          </cell>
          <cell r="K191">
            <v>0.15</v>
          </cell>
          <cell r="L191">
            <v>0</v>
          </cell>
          <cell r="M191">
            <v>0</v>
          </cell>
          <cell r="N191">
            <v>0</v>
          </cell>
          <cell r="O191">
            <v>0</v>
          </cell>
          <cell r="P191">
            <v>2</v>
          </cell>
        </row>
        <row r="192">
          <cell r="B192" t="str">
            <v>40S</v>
          </cell>
          <cell r="C192">
            <v>1.5</v>
          </cell>
          <cell r="D192">
            <v>3.68</v>
          </cell>
          <cell r="E192">
            <v>1</v>
          </cell>
          <cell r="F192">
            <v>0.15</v>
          </cell>
          <cell r="G192">
            <v>0</v>
          </cell>
          <cell r="H192">
            <v>0.15</v>
          </cell>
          <cell r="I192">
            <v>0.15</v>
          </cell>
          <cell r="J192">
            <v>0</v>
          </cell>
          <cell r="K192">
            <v>0.15</v>
          </cell>
          <cell r="L192">
            <v>0</v>
          </cell>
          <cell r="M192">
            <v>0</v>
          </cell>
          <cell r="N192">
            <v>0</v>
          </cell>
          <cell r="O192">
            <v>0</v>
          </cell>
          <cell r="P192">
            <v>2</v>
          </cell>
        </row>
        <row r="193">
          <cell r="B193" t="str">
            <v>40S</v>
          </cell>
          <cell r="C193">
            <v>1.5</v>
          </cell>
          <cell r="D193">
            <v>3.68</v>
          </cell>
          <cell r="E193">
            <v>1</v>
          </cell>
          <cell r="F193">
            <v>0.15</v>
          </cell>
          <cell r="G193">
            <v>0</v>
          </cell>
          <cell r="H193">
            <v>0.15</v>
          </cell>
          <cell r="I193">
            <v>0.15</v>
          </cell>
          <cell r="J193">
            <v>0</v>
          </cell>
          <cell r="K193">
            <v>0.15</v>
          </cell>
          <cell r="L193">
            <v>0</v>
          </cell>
          <cell r="M193">
            <v>0</v>
          </cell>
          <cell r="N193">
            <v>0</v>
          </cell>
          <cell r="O193">
            <v>0</v>
          </cell>
          <cell r="P193">
            <v>2</v>
          </cell>
        </row>
        <row r="194">
          <cell r="B194" t="str">
            <v>40S</v>
          </cell>
          <cell r="C194">
            <v>2</v>
          </cell>
          <cell r="D194">
            <v>3.91</v>
          </cell>
          <cell r="E194">
            <v>1</v>
          </cell>
          <cell r="F194">
            <v>0.3</v>
          </cell>
          <cell r="G194">
            <v>0</v>
          </cell>
          <cell r="H194">
            <v>0.3</v>
          </cell>
          <cell r="I194">
            <v>0.3</v>
          </cell>
          <cell r="J194">
            <v>0</v>
          </cell>
          <cell r="K194">
            <v>0.3</v>
          </cell>
          <cell r="L194">
            <v>0</v>
          </cell>
          <cell r="M194">
            <v>0</v>
          </cell>
          <cell r="N194">
            <v>0</v>
          </cell>
          <cell r="O194">
            <v>0</v>
          </cell>
          <cell r="P194">
            <v>2</v>
          </cell>
        </row>
        <row r="195">
          <cell r="B195" t="str">
            <v>40S</v>
          </cell>
          <cell r="C195">
            <v>2</v>
          </cell>
          <cell r="D195">
            <v>3.91</v>
          </cell>
          <cell r="E195">
            <v>1</v>
          </cell>
          <cell r="F195">
            <v>0.3</v>
          </cell>
          <cell r="G195">
            <v>0</v>
          </cell>
          <cell r="H195">
            <v>0.3</v>
          </cell>
          <cell r="I195">
            <v>0.3</v>
          </cell>
          <cell r="J195">
            <v>0</v>
          </cell>
          <cell r="K195">
            <v>0.3</v>
          </cell>
          <cell r="L195">
            <v>2</v>
          </cell>
          <cell r="M195">
            <v>0</v>
          </cell>
          <cell r="N195">
            <v>4.1166770151461775E-312</v>
          </cell>
          <cell r="O195" t="str">
            <v>40S</v>
          </cell>
          <cell r="P195">
            <v>2</v>
          </cell>
          <cell r="Q195">
            <v>3.9099923706054689</v>
          </cell>
          <cell r="R195">
            <v>1</v>
          </cell>
        </row>
        <row r="196">
          <cell r="B196" t="str">
            <v>40S</v>
          </cell>
          <cell r="C196">
            <v>2</v>
          </cell>
          <cell r="D196">
            <v>3.91</v>
          </cell>
          <cell r="E196">
            <v>1</v>
          </cell>
          <cell r="F196">
            <v>0.3</v>
          </cell>
          <cell r="G196">
            <v>0</v>
          </cell>
          <cell r="H196">
            <v>0.3</v>
          </cell>
          <cell r="I196">
            <v>0.3</v>
          </cell>
          <cell r="J196">
            <v>0</v>
          </cell>
          <cell r="K196">
            <v>0.3</v>
          </cell>
          <cell r="L196">
            <v>0</v>
          </cell>
          <cell r="M196">
            <v>0</v>
          </cell>
          <cell r="N196">
            <v>0</v>
          </cell>
          <cell r="O196">
            <v>0</v>
          </cell>
          <cell r="P196">
            <v>2</v>
          </cell>
        </row>
        <row r="197">
          <cell r="B197" t="str">
            <v>40S</v>
          </cell>
          <cell r="C197">
            <v>2.5</v>
          </cell>
          <cell r="D197">
            <v>5.16</v>
          </cell>
          <cell r="E197">
            <v>1</v>
          </cell>
          <cell r="F197">
            <v>0.25</v>
          </cell>
          <cell r="G197">
            <v>0.2</v>
          </cell>
          <cell r="H197">
            <v>0.45</v>
          </cell>
          <cell r="I197">
            <v>0.25</v>
          </cell>
          <cell r="J197">
            <v>0.2</v>
          </cell>
          <cell r="K197">
            <v>0.45</v>
          </cell>
          <cell r="L197">
            <v>0</v>
          </cell>
          <cell r="M197">
            <v>0</v>
          </cell>
          <cell r="N197">
            <v>0</v>
          </cell>
          <cell r="O197">
            <v>0</v>
          </cell>
          <cell r="P197">
            <v>2</v>
          </cell>
        </row>
        <row r="198">
          <cell r="B198" t="str">
            <v>40S</v>
          </cell>
          <cell r="C198">
            <v>3</v>
          </cell>
          <cell r="D198">
            <v>5.49</v>
          </cell>
          <cell r="E198">
            <v>1</v>
          </cell>
          <cell r="F198">
            <v>0.3</v>
          </cell>
          <cell r="G198">
            <v>0.3</v>
          </cell>
          <cell r="H198">
            <v>0.6</v>
          </cell>
          <cell r="I198">
            <v>0.3</v>
          </cell>
          <cell r="J198">
            <v>0.3</v>
          </cell>
          <cell r="K198">
            <v>0.6</v>
          </cell>
          <cell r="L198">
            <v>0</v>
          </cell>
          <cell r="M198">
            <v>0</v>
          </cell>
          <cell r="N198">
            <v>0</v>
          </cell>
          <cell r="O198">
            <v>0</v>
          </cell>
          <cell r="P198">
            <v>2</v>
          </cell>
        </row>
        <row r="199">
          <cell r="B199" t="str">
            <v>40S</v>
          </cell>
          <cell r="C199">
            <v>3.5</v>
          </cell>
          <cell r="D199">
            <v>5.74</v>
          </cell>
          <cell r="E199">
            <v>1</v>
          </cell>
          <cell r="F199">
            <v>0.35</v>
          </cell>
          <cell r="G199">
            <v>0.4</v>
          </cell>
          <cell r="H199">
            <v>0.75</v>
          </cell>
          <cell r="I199">
            <v>0.35</v>
          </cell>
          <cell r="J199">
            <v>0.4</v>
          </cell>
          <cell r="K199">
            <v>0.75</v>
          </cell>
          <cell r="L199">
            <v>0</v>
          </cell>
          <cell r="M199">
            <v>0</v>
          </cell>
          <cell r="N199">
            <v>0</v>
          </cell>
          <cell r="O199">
            <v>0</v>
          </cell>
          <cell r="P199">
            <v>3</v>
          </cell>
        </row>
        <row r="200">
          <cell r="B200" t="str">
            <v>40S</v>
          </cell>
          <cell r="C200">
            <v>4</v>
          </cell>
          <cell r="D200">
            <v>6.02</v>
          </cell>
          <cell r="E200">
            <v>1</v>
          </cell>
          <cell r="F200">
            <v>0.41</v>
          </cell>
          <cell r="G200">
            <v>0.49</v>
          </cell>
          <cell r="H200">
            <v>0.89999999999999991</v>
          </cell>
          <cell r="I200">
            <v>0.41</v>
          </cell>
          <cell r="J200">
            <v>0.49</v>
          </cell>
          <cell r="K200">
            <v>0.89999999999999991</v>
          </cell>
          <cell r="L200">
            <v>0</v>
          </cell>
          <cell r="M200">
            <v>0</v>
          </cell>
          <cell r="N200">
            <v>0</v>
          </cell>
          <cell r="O200">
            <v>0</v>
          </cell>
          <cell r="P200">
            <v>3</v>
          </cell>
        </row>
        <row r="201">
          <cell r="B201" t="str">
            <v>40S</v>
          </cell>
          <cell r="C201">
            <v>5</v>
          </cell>
          <cell r="D201">
            <v>6.55</v>
          </cell>
          <cell r="E201">
            <v>1</v>
          </cell>
          <cell r="F201">
            <v>0.51</v>
          </cell>
          <cell r="G201">
            <v>0.54</v>
          </cell>
          <cell r="H201">
            <v>1.05</v>
          </cell>
          <cell r="I201">
            <v>0.51</v>
          </cell>
          <cell r="J201">
            <v>0.54</v>
          </cell>
          <cell r="K201">
            <v>1.05</v>
          </cell>
          <cell r="L201">
            <v>0</v>
          </cell>
          <cell r="M201">
            <v>0</v>
          </cell>
          <cell r="N201">
            <v>0</v>
          </cell>
          <cell r="O201">
            <v>0</v>
          </cell>
          <cell r="P201">
            <v>4</v>
          </cell>
        </row>
        <row r="202">
          <cell r="B202" t="str">
            <v>40S</v>
          </cell>
          <cell r="C202">
            <v>6</v>
          </cell>
          <cell r="D202">
            <v>7.11</v>
          </cell>
          <cell r="E202">
            <v>1</v>
          </cell>
          <cell r="F202">
            <v>0.61</v>
          </cell>
          <cell r="G202">
            <v>1.04</v>
          </cell>
          <cell r="H202">
            <v>1.65</v>
          </cell>
          <cell r="I202">
            <v>0.61</v>
          </cell>
          <cell r="J202">
            <v>1.04</v>
          </cell>
          <cell r="K202">
            <v>1.65</v>
          </cell>
          <cell r="L202">
            <v>0</v>
          </cell>
          <cell r="M202">
            <v>0</v>
          </cell>
          <cell r="N202">
            <v>0</v>
          </cell>
          <cell r="O202">
            <v>0</v>
          </cell>
          <cell r="P202">
            <v>4</v>
          </cell>
        </row>
        <row r="203">
          <cell r="B203" t="str">
            <v>40S</v>
          </cell>
          <cell r="C203">
            <v>8</v>
          </cell>
          <cell r="D203">
            <v>8.18</v>
          </cell>
          <cell r="E203">
            <v>1</v>
          </cell>
          <cell r="F203">
            <v>0.81</v>
          </cell>
          <cell r="G203">
            <v>1.73</v>
          </cell>
          <cell r="H203">
            <v>2.54</v>
          </cell>
          <cell r="I203">
            <v>0.81</v>
          </cell>
          <cell r="J203">
            <v>1.73</v>
          </cell>
          <cell r="K203">
            <v>2.54</v>
          </cell>
          <cell r="L203">
            <v>0</v>
          </cell>
          <cell r="M203">
            <v>0</v>
          </cell>
          <cell r="N203">
            <v>0</v>
          </cell>
          <cell r="O203">
            <v>0</v>
          </cell>
          <cell r="P203">
            <v>4</v>
          </cell>
        </row>
        <row r="204">
          <cell r="B204" t="str">
            <v>40S</v>
          </cell>
          <cell r="C204">
            <v>10</v>
          </cell>
          <cell r="D204">
            <v>9.27</v>
          </cell>
          <cell r="E204">
            <v>1</v>
          </cell>
          <cell r="F204">
            <v>1.01</v>
          </cell>
          <cell r="G204">
            <v>3.04</v>
          </cell>
          <cell r="H204">
            <v>4.05</v>
          </cell>
          <cell r="I204">
            <v>1.01</v>
          </cell>
          <cell r="J204">
            <v>3.04</v>
          </cell>
          <cell r="K204">
            <v>4.05</v>
          </cell>
          <cell r="L204">
            <v>0</v>
          </cell>
          <cell r="M204">
            <v>0</v>
          </cell>
          <cell r="N204">
            <v>0</v>
          </cell>
          <cell r="O204">
            <v>0</v>
          </cell>
          <cell r="P204">
            <v>4</v>
          </cell>
        </row>
        <row r="205">
          <cell r="B205" t="str">
            <v>40S</v>
          </cell>
          <cell r="C205">
            <v>12</v>
          </cell>
          <cell r="D205">
            <v>9.5299999999999994</v>
          </cell>
          <cell r="E205">
            <v>1</v>
          </cell>
          <cell r="F205">
            <v>1.22</v>
          </cell>
          <cell r="G205">
            <v>3.28</v>
          </cell>
          <cell r="H205">
            <v>4.5</v>
          </cell>
          <cell r="I205">
            <v>1.22</v>
          </cell>
          <cell r="J205">
            <v>3.28</v>
          </cell>
          <cell r="K205">
            <v>4.5</v>
          </cell>
          <cell r="L205">
            <v>0</v>
          </cell>
          <cell r="M205">
            <v>0</v>
          </cell>
          <cell r="N205">
            <v>0</v>
          </cell>
          <cell r="O205">
            <v>0</v>
          </cell>
          <cell r="P205">
            <v>6</v>
          </cell>
        </row>
        <row r="206">
          <cell r="B206">
            <v>60</v>
          </cell>
          <cell r="C206">
            <v>8</v>
          </cell>
          <cell r="D206">
            <v>10.31</v>
          </cell>
          <cell r="E206">
            <v>1.25</v>
          </cell>
          <cell r="F206">
            <v>0.81</v>
          </cell>
          <cell r="G206">
            <v>2.64</v>
          </cell>
          <cell r="H206">
            <v>3.45</v>
          </cell>
          <cell r="I206">
            <v>0.81</v>
          </cell>
          <cell r="J206">
            <v>2.64</v>
          </cell>
          <cell r="K206">
            <v>3.45</v>
          </cell>
          <cell r="L206">
            <v>0</v>
          </cell>
          <cell r="M206">
            <v>0</v>
          </cell>
          <cell r="N206">
            <v>0</v>
          </cell>
          <cell r="O206">
            <v>0</v>
          </cell>
          <cell r="P206">
            <v>4</v>
          </cell>
        </row>
        <row r="207">
          <cell r="B207">
            <v>60</v>
          </cell>
          <cell r="C207">
            <v>10</v>
          </cell>
          <cell r="D207">
            <v>12.7</v>
          </cell>
          <cell r="E207">
            <v>1.25</v>
          </cell>
          <cell r="F207">
            <v>1.01</v>
          </cell>
          <cell r="G207">
            <v>5.74</v>
          </cell>
          <cell r="H207">
            <v>6.75</v>
          </cell>
          <cell r="I207">
            <v>1.01</v>
          </cell>
          <cell r="J207">
            <v>5.74</v>
          </cell>
          <cell r="K207">
            <v>6.75</v>
          </cell>
          <cell r="L207">
            <v>0</v>
          </cell>
          <cell r="M207">
            <v>0</v>
          </cell>
          <cell r="N207">
            <v>0</v>
          </cell>
          <cell r="O207">
            <v>0</v>
          </cell>
          <cell r="P207">
            <v>4</v>
          </cell>
        </row>
        <row r="208">
          <cell r="B208">
            <v>60</v>
          </cell>
          <cell r="C208">
            <v>12</v>
          </cell>
          <cell r="D208">
            <v>14.27</v>
          </cell>
          <cell r="E208">
            <v>1.25</v>
          </cell>
          <cell r="F208">
            <v>1.22</v>
          </cell>
          <cell r="G208">
            <v>8.3800000000000008</v>
          </cell>
          <cell r="H208">
            <v>9.6000000000000014</v>
          </cell>
          <cell r="I208">
            <v>1.22</v>
          </cell>
          <cell r="J208">
            <v>8.3800000000000008</v>
          </cell>
          <cell r="K208">
            <v>9.6000000000000014</v>
          </cell>
          <cell r="L208">
            <v>0</v>
          </cell>
          <cell r="M208">
            <v>0</v>
          </cell>
          <cell r="N208">
            <v>0</v>
          </cell>
          <cell r="O208">
            <v>0</v>
          </cell>
          <cell r="P208">
            <v>6</v>
          </cell>
        </row>
        <row r="209">
          <cell r="B209">
            <v>60</v>
          </cell>
          <cell r="C209">
            <v>14</v>
          </cell>
          <cell r="D209">
            <v>15.09</v>
          </cell>
          <cell r="E209">
            <v>1.5</v>
          </cell>
          <cell r="F209">
            <v>1.42</v>
          </cell>
          <cell r="G209">
            <v>9.9700000000000006</v>
          </cell>
          <cell r="H209">
            <v>11.39</v>
          </cell>
          <cell r="I209">
            <v>1.42</v>
          </cell>
          <cell r="J209">
            <v>9.9700000000000006</v>
          </cell>
          <cell r="K209">
            <v>11.39</v>
          </cell>
          <cell r="L209">
            <v>0</v>
          </cell>
          <cell r="M209">
            <v>0</v>
          </cell>
          <cell r="N209">
            <v>0</v>
          </cell>
          <cell r="O209">
            <v>0</v>
          </cell>
          <cell r="P209">
            <v>6</v>
          </cell>
        </row>
        <row r="210">
          <cell r="B210">
            <v>60</v>
          </cell>
          <cell r="C210">
            <v>16</v>
          </cell>
          <cell r="D210">
            <v>16.66</v>
          </cell>
          <cell r="E210">
            <v>1.5</v>
          </cell>
          <cell r="F210">
            <v>1.62</v>
          </cell>
          <cell r="G210">
            <v>14.88</v>
          </cell>
          <cell r="H210">
            <v>16.5</v>
          </cell>
          <cell r="I210">
            <v>1.62</v>
          </cell>
          <cell r="J210">
            <v>14.88</v>
          </cell>
          <cell r="K210">
            <v>16.5</v>
          </cell>
          <cell r="L210">
            <v>0</v>
          </cell>
          <cell r="M210">
            <v>0</v>
          </cell>
          <cell r="N210">
            <v>0</v>
          </cell>
          <cell r="O210">
            <v>0</v>
          </cell>
          <cell r="P210">
            <v>6</v>
          </cell>
        </row>
        <row r="211">
          <cell r="B211">
            <v>60</v>
          </cell>
          <cell r="C211">
            <v>18</v>
          </cell>
          <cell r="D211">
            <v>19.05</v>
          </cell>
          <cell r="E211">
            <v>2</v>
          </cell>
          <cell r="F211">
            <v>1.82</v>
          </cell>
          <cell r="G211">
            <v>20.67</v>
          </cell>
          <cell r="H211">
            <v>22.490000000000002</v>
          </cell>
          <cell r="I211">
            <v>1.82</v>
          </cell>
          <cell r="J211">
            <v>20.67</v>
          </cell>
          <cell r="K211">
            <v>22.490000000000002</v>
          </cell>
          <cell r="L211">
            <v>0</v>
          </cell>
          <cell r="M211">
            <v>0</v>
          </cell>
          <cell r="N211">
            <v>0</v>
          </cell>
          <cell r="O211">
            <v>0</v>
          </cell>
          <cell r="P211">
            <v>6</v>
          </cell>
        </row>
        <row r="212">
          <cell r="B212">
            <v>60</v>
          </cell>
          <cell r="C212">
            <v>20</v>
          </cell>
          <cell r="D212">
            <v>20.62</v>
          </cell>
          <cell r="E212">
            <v>2</v>
          </cell>
          <cell r="F212">
            <v>2.0299999999999998</v>
          </cell>
          <cell r="G212">
            <v>23.47</v>
          </cell>
          <cell r="H212">
            <v>25.5</v>
          </cell>
          <cell r="I212">
            <v>2.0299999999999998</v>
          </cell>
          <cell r="J212">
            <v>23.47</v>
          </cell>
          <cell r="K212">
            <v>25.5</v>
          </cell>
          <cell r="L212">
            <v>0</v>
          </cell>
          <cell r="M212">
            <v>0</v>
          </cell>
          <cell r="N212">
            <v>0</v>
          </cell>
          <cell r="O212">
            <v>0</v>
          </cell>
          <cell r="P212">
            <v>7</v>
          </cell>
        </row>
        <row r="213">
          <cell r="B213">
            <v>60</v>
          </cell>
          <cell r="C213">
            <v>22</v>
          </cell>
          <cell r="D213">
            <v>22.23</v>
          </cell>
          <cell r="E213">
            <v>2</v>
          </cell>
          <cell r="F213">
            <v>2.23</v>
          </cell>
          <cell r="G213">
            <v>29.27</v>
          </cell>
          <cell r="H213">
            <v>31.5</v>
          </cell>
          <cell r="I213">
            <v>2.23</v>
          </cell>
          <cell r="J213">
            <v>29.27</v>
          </cell>
          <cell r="K213">
            <v>31.5</v>
          </cell>
          <cell r="L213">
            <v>0</v>
          </cell>
          <cell r="M213">
            <v>0</v>
          </cell>
          <cell r="N213">
            <v>0</v>
          </cell>
          <cell r="O213">
            <v>0</v>
          </cell>
          <cell r="P213">
            <v>8</v>
          </cell>
        </row>
        <row r="214">
          <cell r="B214">
            <v>60</v>
          </cell>
          <cell r="C214">
            <v>24</v>
          </cell>
          <cell r="D214">
            <v>24.61</v>
          </cell>
          <cell r="E214">
            <v>2</v>
          </cell>
          <cell r="F214">
            <v>2.4300000000000002</v>
          </cell>
          <cell r="G214">
            <v>35.07</v>
          </cell>
          <cell r="H214">
            <v>37.5</v>
          </cell>
          <cell r="I214">
            <v>2.4300000000000002</v>
          </cell>
          <cell r="J214">
            <v>35.07</v>
          </cell>
          <cell r="K214">
            <v>37.5</v>
          </cell>
          <cell r="L214">
            <v>0</v>
          </cell>
          <cell r="M214">
            <v>0</v>
          </cell>
          <cell r="N214">
            <v>0</v>
          </cell>
          <cell r="O214">
            <v>0</v>
          </cell>
          <cell r="P214">
            <v>8</v>
          </cell>
        </row>
        <row r="215">
          <cell r="B215">
            <v>80</v>
          </cell>
          <cell r="C215">
            <v>0.125</v>
          </cell>
          <cell r="D215">
            <v>2.41</v>
          </cell>
          <cell r="E215">
            <v>1</v>
          </cell>
          <cell r="F215">
            <v>7.0000000000000007E-2</v>
          </cell>
          <cell r="G215">
            <v>7.0000000000000007E-2</v>
          </cell>
          <cell r="H215">
            <v>2</v>
          </cell>
          <cell r="I215">
            <v>7.0000000000000007E-2</v>
          </cell>
          <cell r="J215">
            <v>0</v>
          </cell>
          <cell r="K215">
            <v>7.0000000000000007E-2</v>
          </cell>
          <cell r="L215">
            <v>0</v>
          </cell>
          <cell r="M215">
            <v>0</v>
          </cell>
          <cell r="N215">
            <v>0</v>
          </cell>
          <cell r="O215">
            <v>0</v>
          </cell>
          <cell r="P215">
            <v>2</v>
          </cell>
        </row>
        <row r="216">
          <cell r="B216">
            <v>80</v>
          </cell>
          <cell r="C216">
            <v>0.125</v>
          </cell>
          <cell r="D216">
            <v>2.41</v>
          </cell>
          <cell r="E216">
            <v>1</v>
          </cell>
          <cell r="F216">
            <v>7.0000000000000007E-2</v>
          </cell>
          <cell r="G216">
            <v>7.0000000000000007E-2</v>
          </cell>
          <cell r="H216">
            <v>2</v>
          </cell>
          <cell r="I216">
            <v>7.0000000000000007E-2</v>
          </cell>
          <cell r="J216">
            <v>0</v>
          </cell>
          <cell r="K216">
            <v>7.0000000000000007E-2</v>
          </cell>
          <cell r="L216">
            <v>0</v>
          </cell>
          <cell r="M216">
            <v>0</v>
          </cell>
          <cell r="N216">
            <v>0</v>
          </cell>
          <cell r="O216">
            <v>0</v>
          </cell>
          <cell r="P216">
            <v>2</v>
          </cell>
        </row>
        <row r="217">
          <cell r="B217">
            <v>80</v>
          </cell>
          <cell r="C217">
            <v>0.125</v>
          </cell>
          <cell r="D217">
            <v>2.41</v>
          </cell>
          <cell r="E217">
            <v>1</v>
          </cell>
          <cell r="F217">
            <v>7.0000000000000007E-2</v>
          </cell>
          <cell r="G217">
            <v>7.0000000000000007E-2</v>
          </cell>
          <cell r="H217">
            <v>2</v>
          </cell>
          <cell r="I217">
            <v>7.0000000000000007E-2</v>
          </cell>
          <cell r="J217">
            <v>0</v>
          </cell>
          <cell r="K217">
            <v>7.0000000000000007E-2</v>
          </cell>
          <cell r="L217">
            <v>0</v>
          </cell>
          <cell r="M217">
            <v>0</v>
          </cell>
          <cell r="N217">
            <v>0</v>
          </cell>
          <cell r="O217">
            <v>0</v>
          </cell>
          <cell r="P217">
            <v>2</v>
          </cell>
        </row>
        <row r="218">
          <cell r="B218">
            <v>80</v>
          </cell>
          <cell r="C218">
            <v>0.25</v>
          </cell>
          <cell r="D218">
            <v>3.02</v>
          </cell>
          <cell r="E218">
            <v>1</v>
          </cell>
          <cell r="F218">
            <v>7.0000000000000007E-2</v>
          </cell>
          <cell r="G218">
            <v>7.0000000000000007E-2</v>
          </cell>
          <cell r="H218">
            <v>2</v>
          </cell>
          <cell r="I218">
            <v>7.0000000000000007E-2</v>
          </cell>
          <cell r="J218">
            <v>0</v>
          </cell>
          <cell r="K218">
            <v>7.0000000000000007E-2</v>
          </cell>
          <cell r="L218">
            <v>0</v>
          </cell>
          <cell r="M218">
            <v>0</v>
          </cell>
          <cell r="N218">
            <v>0</v>
          </cell>
          <cell r="O218">
            <v>0</v>
          </cell>
          <cell r="P218">
            <v>2</v>
          </cell>
        </row>
        <row r="219">
          <cell r="B219">
            <v>80</v>
          </cell>
          <cell r="C219">
            <v>0.25</v>
          </cell>
          <cell r="D219">
            <v>3.02</v>
          </cell>
          <cell r="E219">
            <v>1</v>
          </cell>
          <cell r="F219">
            <v>7.0000000000000007E-2</v>
          </cell>
          <cell r="G219">
            <v>7.0000000000000007E-2</v>
          </cell>
          <cell r="H219">
            <v>2</v>
          </cell>
          <cell r="I219">
            <v>7.0000000000000007E-2</v>
          </cell>
          <cell r="J219">
            <v>0</v>
          </cell>
          <cell r="K219">
            <v>7.0000000000000007E-2</v>
          </cell>
          <cell r="L219">
            <v>0</v>
          </cell>
          <cell r="M219">
            <v>0</v>
          </cell>
          <cell r="N219">
            <v>0</v>
          </cell>
          <cell r="O219">
            <v>0</v>
          </cell>
          <cell r="P219">
            <v>2</v>
          </cell>
        </row>
        <row r="220">
          <cell r="B220">
            <v>80</v>
          </cell>
          <cell r="C220">
            <v>0.25</v>
          </cell>
          <cell r="D220">
            <v>3.02</v>
          </cell>
          <cell r="E220">
            <v>1</v>
          </cell>
          <cell r="F220">
            <v>7.0000000000000007E-2</v>
          </cell>
          <cell r="G220">
            <v>7.0000000000000007E-2</v>
          </cell>
          <cell r="H220">
            <v>2</v>
          </cell>
          <cell r="I220">
            <v>7.0000000000000007E-2</v>
          </cell>
          <cell r="J220">
            <v>0</v>
          </cell>
          <cell r="K220">
            <v>7.0000000000000007E-2</v>
          </cell>
          <cell r="L220">
            <v>0</v>
          </cell>
          <cell r="M220">
            <v>0</v>
          </cell>
          <cell r="N220">
            <v>0</v>
          </cell>
          <cell r="O220">
            <v>0</v>
          </cell>
          <cell r="P220">
            <v>2</v>
          </cell>
        </row>
        <row r="221">
          <cell r="B221">
            <v>80</v>
          </cell>
          <cell r="C221">
            <v>0.375</v>
          </cell>
          <cell r="D221">
            <v>3.2</v>
          </cell>
          <cell r="E221">
            <v>1</v>
          </cell>
          <cell r="F221">
            <v>7.0000000000000007E-2</v>
          </cell>
          <cell r="G221">
            <v>0</v>
          </cell>
          <cell r="H221">
            <v>7.0000000000000007E-2</v>
          </cell>
          <cell r="I221">
            <v>7.0000000000000007E-2</v>
          </cell>
          <cell r="J221">
            <v>0</v>
          </cell>
          <cell r="K221">
            <v>7.0000000000000007E-2</v>
          </cell>
          <cell r="L221">
            <v>0</v>
          </cell>
          <cell r="M221">
            <v>0</v>
          </cell>
          <cell r="N221">
            <v>0</v>
          </cell>
          <cell r="O221">
            <v>0</v>
          </cell>
          <cell r="P221">
            <v>2</v>
          </cell>
        </row>
        <row r="222">
          <cell r="B222">
            <v>80</v>
          </cell>
          <cell r="C222">
            <v>0.375</v>
          </cell>
          <cell r="D222">
            <v>3.2</v>
          </cell>
          <cell r="E222">
            <v>1</v>
          </cell>
          <cell r="F222">
            <v>7.0000000000000007E-2</v>
          </cell>
          <cell r="G222">
            <v>0</v>
          </cell>
          <cell r="H222">
            <v>7.0000000000000007E-2</v>
          </cell>
          <cell r="I222">
            <v>7.0000000000000007E-2</v>
          </cell>
          <cell r="J222">
            <v>0</v>
          </cell>
          <cell r="K222">
            <v>7.0000000000000007E-2</v>
          </cell>
          <cell r="L222">
            <v>0</v>
          </cell>
          <cell r="M222">
            <v>0</v>
          </cell>
          <cell r="N222">
            <v>0</v>
          </cell>
          <cell r="O222">
            <v>0</v>
          </cell>
          <cell r="P222">
            <v>2</v>
          </cell>
        </row>
        <row r="223">
          <cell r="B223">
            <v>80</v>
          </cell>
          <cell r="C223">
            <v>0.375</v>
          </cell>
          <cell r="D223">
            <v>3.2</v>
          </cell>
          <cell r="E223">
            <v>1</v>
          </cell>
          <cell r="F223">
            <v>0</v>
          </cell>
          <cell r="G223">
            <v>0</v>
          </cell>
          <cell r="H223">
            <v>0</v>
          </cell>
          <cell r="I223">
            <v>7.0000000000000007E-2</v>
          </cell>
          <cell r="J223">
            <v>0</v>
          </cell>
          <cell r="K223">
            <v>7.0000000000000007E-2</v>
          </cell>
          <cell r="L223">
            <v>2.12451171875</v>
          </cell>
          <cell r="M223">
            <v>0</v>
          </cell>
          <cell r="N223">
            <v>4.7320557945261064E-312</v>
          </cell>
          <cell r="O223">
            <v>80</v>
          </cell>
          <cell r="P223">
            <v>2</v>
          </cell>
          <cell r="Q223">
            <v>3.73</v>
          </cell>
          <cell r="R223">
            <v>1</v>
          </cell>
        </row>
        <row r="224">
          <cell r="B224">
            <v>80</v>
          </cell>
          <cell r="C224">
            <v>0.5</v>
          </cell>
          <cell r="D224">
            <v>3.73</v>
          </cell>
          <cell r="E224">
            <v>1</v>
          </cell>
          <cell r="F224">
            <v>7.0000000000000007E-2</v>
          </cell>
          <cell r="G224">
            <v>0</v>
          </cell>
          <cell r="H224">
            <v>7.0000000000000007E-2</v>
          </cell>
          <cell r="I224">
            <v>7.0000000000000007E-2</v>
          </cell>
          <cell r="J224">
            <v>0</v>
          </cell>
          <cell r="K224">
            <v>7.0000000000000007E-2</v>
          </cell>
          <cell r="L224">
            <v>0</v>
          </cell>
          <cell r="M224">
            <v>0</v>
          </cell>
          <cell r="N224">
            <v>0</v>
          </cell>
          <cell r="O224">
            <v>0</v>
          </cell>
          <cell r="P224">
            <v>2</v>
          </cell>
        </row>
        <row r="225">
          <cell r="B225">
            <v>80</v>
          </cell>
          <cell r="C225">
            <v>0.5</v>
          </cell>
          <cell r="D225">
            <v>3.73</v>
          </cell>
          <cell r="E225">
            <v>1</v>
          </cell>
          <cell r="F225">
            <v>7.0000000000000007E-2</v>
          </cell>
          <cell r="G225">
            <v>0</v>
          </cell>
          <cell r="H225">
            <v>7.0000000000000007E-2</v>
          </cell>
          <cell r="I225">
            <v>7.0000000000000007E-2</v>
          </cell>
          <cell r="J225">
            <v>0</v>
          </cell>
          <cell r="K225">
            <v>7.0000000000000007E-2</v>
          </cell>
          <cell r="L225">
            <v>0</v>
          </cell>
          <cell r="M225">
            <v>0</v>
          </cell>
          <cell r="N225">
            <v>0</v>
          </cell>
          <cell r="O225">
            <v>0</v>
          </cell>
          <cell r="P225">
            <v>2</v>
          </cell>
        </row>
        <row r="226">
          <cell r="B226">
            <v>80</v>
          </cell>
          <cell r="C226">
            <v>0.5</v>
          </cell>
          <cell r="D226">
            <v>3.73</v>
          </cell>
          <cell r="E226">
            <v>1</v>
          </cell>
          <cell r="F226">
            <v>7.0000000000000007E-2</v>
          </cell>
          <cell r="G226">
            <v>0</v>
          </cell>
          <cell r="H226">
            <v>7.0000000000000007E-2</v>
          </cell>
          <cell r="I226">
            <v>7.0000000000000007E-2</v>
          </cell>
          <cell r="J226">
            <v>0</v>
          </cell>
          <cell r="K226">
            <v>7.0000000000000007E-2</v>
          </cell>
          <cell r="L226">
            <v>0</v>
          </cell>
          <cell r="M226">
            <v>0</v>
          </cell>
          <cell r="N226">
            <v>0</v>
          </cell>
          <cell r="O226">
            <v>0</v>
          </cell>
          <cell r="P226">
            <v>2</v>
          </cell>
        </row>
        <row r="227">
          <cell r="B227">
            <v>80</v>
          </cell>
          <cell r="C227">
            <v>0.75</v>
          </cell>
          <cell r="D227">
            <v>3.91</v>
          </cell>
          <cell r="E227">
            <v>1</v>
          </cell>
          <cell r="F227">
            <v>7.0000000000000007E-2</v>
          </cell>
          <cell r="G227">
            <v>0</v>
          </cell>
          <cell r="H227">
            <v>7.0000000000000007E-2</v>
          </cell>
          <cell r="I227">
            <v>7.0000000000000007E-2</v>
          </cell>
          <cell r="J227">
            <v>0</v>
          </cell>
          <cell r="K227">
            <v>7.0000000000000007E-2</v>
          </cell>
          <cell r="L227">
            <v>0</v>
          </cell>
          <cell r="M227">
            <v>0</v>
          </cell>
          <cell r="N227">
            <v>0</v>
          </cell>
          <cell r="O227">
            <v>0</v>
          </cell>
          <cell r="P227">
            <v>2</v>
          </cell>
        </row>
        <row r="228">
          <cell r="B228">
            <v>80</v>
          </cell>
          <cell r="C228">
            <v>0.75</v>
          </cell>
          <cell r="D228">
            <v>3.91</v>
          </cell>
          <cell r="E228">
            <v>1</v>
          </cell>
          <cell r="F228">
            <v>7.0000000000000007E-2</v>
          </cell>
          <cell r="G228">
            <v>0</v>
          </cell>
          <cell r="H228">
            <v>7.0000000000000007E-2</v>
          </cell>
          <cell r="I228">
            <v>7.0000000000000007E-2</v>
          </cell>
          <cell r="J228">
            <v>0</v>
          </cell>
          <cell r="K228">
            <v>7.0000000000000007E-2</v>
          </cell>
          <cell r="L228">
            <v>0</v>
          </cell>
          <cell r="M228">
            <v>0</v>
          </cell>
          <cell r="N228">
            <v>0</v>
          </cell>
          <cell r="O228">
            <v>0</v>
          </cell>
          <cell r="P228">
            <v>2</v>
          </cell>
        </row>
        <row r="229">
          <cell r="B229">
            <v>80</v>
          </cell>
          <cell r="C229">
            <v>0.75</v>
          </cell>
          <cell r="D229">
            <v>3.91</v>
          </cell>
          <cell r="E229">
            <v>1</v>
          </cell>
          <cell r="F229">
            <v>7.0000000000000007E-2</v>
          </cell>
          <cell r="G229">
            <v>0</v>
          </cell>
          <cell r="H229">
            <v>7.0000000000000007E-2</v>
          </cell>
          <cell r="I229">
            <v>7.0000000000000007E-2</v>
          </cell>
          <cell r="J229">
            <v>0</v>
          </cell>
          <cell r="K229">
            <v>7.0000000000000007E-2</v>
          </cell>
          <cell r="L229">
            <v>0</v>
          </cell>
          <cell r="M229">
            <v>0</v>
          </cell>
          <cell r="N229">
            <v>0</v>
          </cell>
          <cell r="O229">
            <v>0</v>
          </cell>
          <cell r="P229">
            <v>2</v>
          </cell>
        </row>
        <row r="230">
          <cell r="B230">
            <v>80</v>
          </cell>
          <cell r="C230">
            <v>1</v>
          </cell>
          <cell r="D230">
            <v>4.55</v>
          </cell>
          <cell r="E230">
            <v>1</v>
          </cell>
          <cell r="F230">
            <v>0.15</v>
          </cell>
          <cell r="G230">
            <v>0</v>
          </cell>
          <cell r="H230">
            <v>0.15</v>
          </cell>
          <cell r="I230">
            <v>0.15</v>
          </cell>
          <cell r="J230">
            <v>0</v>
          </cell>
          <cell r="K230">
            <v>0.15</v>
          </cell>
          <cell r="L230">
            <v>0</v>
          </cell>
          <cell r="M230">
            <v>0</v>
          </cell>
          <cell r="N230">
            <v>0</v>
          </cell>
          <cell r="O230">
            <v>0</v>
          </cell>
          <cell r="P230">
            <v>2</v>
          </cell>
        </row>
        <row r="231">
          <cell r="B231">
            <v>80</v>
          </cell>
          <cell r="C231">
            <v>1</v>
          </cell>
          <cell r="D231">
            <v>4.55</v>
          </cell>
          <cell r="E231">
            <v>1</v>
          </cell>
          <cell r="F231">
            <v>0.15</v>
          </cell>
          <cell r="G231">
            <v>0</v>
          </cell>
          <cell r="H231">
            <v>0.15</v>
          </cell>
          <cell r="I231">
            <v>0.15</v>
          </cell>
          <cell r="J231">
            <v>0</v>
          </cell>
          <cell r="K231">
            <v>0.15</v>
          </cell>
          <cell r="L231">
            <v>0</v>
          </cell>
          <cell r="M231">
            <v>0</v>
          </cell>
          <cell r="N231">
            <v>0</v>
          </cell>
          <cell r="O231">
            <v>0</v>
          </cell>
          <cell r="P231">
            <v>2</v>
          </cell>
        </row>
        <row r="232">
          <cell r="B232">
            <v>80</v>
          </cell>
          <cell r="C232">
            <v>1</v>
          </cell>
          <cell r="D232">
            <v>4.55</v>
          </cell>
          <cell r="E232">
            <v>1</v>
          </cell>
          <cell r="F232">
            <v>0.15</v>
          </cell>
          <cell r="G232">
            <v>0</v>
          </cell>
          <cell r="H232">
            <v>0.15</v>
          </cell>
          <cell r="I232">
            <v>0.15</v>
          </cell>
          <cell r="J232">
            <v>0</v>
          </cell>
          <cell r="K232">
            <v>0.15</v>
          </cell>
          <cell r="L232">
            <v>0</v>
          </cell>
          <cell r="M232">
            <v>0</v>
          </cell>
          <cell r="N232">
            <v>0</v>
          </cell>
          <cell r="O232">
            <v>0</v>
          </cell>
          <cell r="P232">
            <v>2</v>
          </cell>
        </row>
        <row r="233">
          <cell r="B233">
            <v>80</v>
          </cell>
          <cell r="C233">
            <v>1.25</v>
          </cell>
          <cell r="D233">
            <v>4.8499999999999996</v>
          </cell>
          <cell r="E233">
            <v>1</v>
          </cell>
          <cell r="F233">
            <v>0.13</v>
          </cell>
          <cell r="G233">
            <v>0.17</v>
          </cell>
          <cell r="H233">
            <v>0.30000000000000004</v>
          </cell>
          <cell r="I233">
            <v>0.13</v>
          </cell>
          <cell r="J233">
            <v>0.17</v>
          </cell>
          <cell r="K233">
            <v>0.30000000000000004</v>
          </cell>
          <cell r="L233">
            <v>0</v>
          </cell>
          <cell r="M233">
            <v>0</v>
          </cell>
          <cell r="N233">
            <v>0</v>
          </cell>
          <cell r="O233">
            <v>0</v>
          </cell>
          <cell r="P233">
            <v>2</v>
          </cell>
        </row>
        <row r="234">
          <cell r="B234">
            <v>80</v>
          </cell>
          <cell r="C234">
            <v>1.25</v>
          </cell>
          <cell r="D234">
            <v>4.8499999999999996</v>
          </cell>
          <cell r="E234">
            <v>1</v>
          </cell>
          <cell r="F234">
            <v>0.13</v>
          </cell>
          <cell r="G234">
            <v>0.17</v>
          </cell>
          <cell r="H234">
            <v>0.30000000000000004</v>
          </cell>
          <cell r="I234">
            <v>0.13</v>
          </cell>
          <cell r="J234">
            <v>0.17</v>
          </cell>
          <cell r="K234">
            <v>0.30000000000000004</v>
          </cell>
          <cell r="L234">
            <v>0</v>
          </cell>
          <cell r="M234">
            <v>0</v>
          </cell>
          <cell r="N234">
            <v>0</v>
          </cell>
          <cell r="O234">
            <v>0</v>
          </cell>
          <cell r="P234">
            <v>2</v>
          </cell>
        </row>
        <row r="235">
          <cell r="B235">
            <v>80</v>
          </cell>
          <cell r="C235">
            <v>1.25</v>
          </cell>
          <cell r="D235">
            <v>4.8499999999999996</v>
          </cell>
          <cell r="E235">
            <v>1</v>
          </cell>
          <cell r="F235">
            <v>0.13</v>
          </cell>
          <cell r="G235">
            <v>0.17</v>
          </cell>
          <cell r="H235">
            <v>0.30000000000000004</v>
          </cell>
          <cell r="I235">
            <v>0.13</v>
          </cell>
          <cell r="J235">
            <v>0.17</v>
          </cell>
          <cell r="K235">
            <v>0.30000000000000004</v>
          </cell>
          <cell r="L235">
            <v>0</v>
          </cell>
          <cell r="M235">
            <v>0</v>
          </cell>
          <cell r="N235">
            <v>0</v>
          </cell>
          <cell r="O235">
            <v>0</v>
          </cell>
          <cell r="P235">
            <v>2</v>
          </cell>
        </row>
        <row r="236">
          <cell r="B236">
            <v>80</v>
          </cell>
          <cell r="C236">
            <v>1.5</v>
          </cell>
          <cell r="D236">
            <v>5.08</v>
          </cell>
          <cell r="E236">
            <v>1</v>
          </cell>
          <cell r="F236">
            <v>0.15</v>
          </cell>
          <cell r="G236">
            <v>0.15</v>
          </cell>
          <cell r="H236">
            <v>0.3</v>
          </cell>
          <cell r="I236">
            <v>0.15</v>
          </cell>
          <cell r="J236">
            <v>0.15</v>
          </cell>
          <cell r="K236">
            <v>0.3</v>
          </cell>
          <cell r="L236">
            <v>0</v>
          </cell>
          <cell r="M236">
            <v>0</v>
          </cell>
          <cell r="N236">
            <v>0</v>
          </cell>
          <cell r="O236">
            <v>0</v>
          </cell>
          <cell r="P236">
            <v>2</v>
          </cell>
        </row>
        <row r="237">
          <cell r="B237">
            <v>80</v>
          </cell>
          <cell r="C237">
            <v>1.5</v>
          </cell>
          <cell r="D237">
            <v>5.08</v>
          </cell>
          <cell r="E237">
            <v>1</v>
          </cell>
          <cell r="F237">
            <v>0.15</v>
          </cell>
          <cell r="G237">
            <v>0.15</v>
          </cell>
          <cell r="H237">
            <v>0.3</v>
          </cell>
          <cell r="I237">
            <v>0.15</v>
          </cell>
          <cell r="J237">
            <v>0.15</v>
          </cell>
          <cell r="K237">
            <v>0.3</v>
          </cell>
          <cell r="L237">
            <v>0</v>
          </cell>
          <cell r="M237">
            <v>0</v>
          </cell>
          <cell r="N237">
            <v>0</v>
          </cell>
          <cell r="O237">
            <v>0</v>
          </cell>
          <cell r="P237">
            <v>2</v>
          </cell>
          <cell r="R237">
            <v>0</v>
          </cell>
        </row>
        <row r="238">
          <cell r="B238">
            <v>80</v>
          </cell>
          <cell r="C238">
            <v>1.5</v>
          </cell>
          <cell r="D238">
            <v>5.08</v>
          </cell>
          <cell r="E238">
            <v>1</v>
          </cell>
          <cell r="F238">
            <v>0.15</v>
          </cell>
          <cell r="G238">
            <v>0.15</v>
          </cell>
          <cell r="H238">
            <v>0.3</v>
          </cell>
          <cell r="I238">
            <v>0.15</v>
          </cell>
          <cell r="J238">
            <v>0.15</v>
          </cell>
          <cell r="K238">
            <v>0.3</v>
          </cell>
          <cell r="L238">
            <v>0</v>
          </cell>
          <cell r="M238">
            <v>0</v>
          </cell>
          <cell r="N238">
            <v>0</v>
          </cell>
          <cell r="O238">
            <v>0</v>
          </cell>
          <cell r="P238">
            <v>2</v>
          </cell>
        </row>
        <row r="239">
          <cell r="B239">
            <v>80</v>
          </cell>
          <cell r="C239">
            <v>2</v>
          </cell>
          <cell r="D239">
            <v>5.54</v>
          </cell>
          <cell r="E239">
            <v>1</v>
          </cell>
          <cell r="F239">
            <v>0.2</v>
          </cell>
          <cell r="G239">
            <v>0.25</v>
          </cell>
          <cell r="H239">
            <v>0.45</v>
          </cell>
          <cell r="I239">
            <v>0.2</v>
          </cell>
          <cell r="J239">
            <v>0.25</v>
          </cell>
          <cell r="K239">
            <v>0.45</v>
          </cell>
          <cell r="L239">
            <v>0</v>
          </cell>
          <cell r="M239">
            <v>0</v>
          </cell>
          <cell r="N239">
            <v>0</v>
          </cell>
          <cell r="O239">
            <v>0</v>
          </cell>
          <cell r="P239">
            <v>2</v>
          </cell>
        </row>
        <row r="240">
          <cell r="B240">
            <v>80</v>
          </cell>
          <cell r="C240">
            <v>2</v>
          </cell>
          <cell r="D240">
            <v>5.54</v>
          </cell>
          <cell r="E240">
            <v>1</v>
          </cell>
          <cell r="F240">
            <v>0.2</v>
          </cell>
          <cell r="G240">
            <v>0.25</v>
          </cell>
          <cell r="H240">
            <v>0.45</v>
          </cell>
          <cell r="I240">
            <v>0.2</v>
          </cell>
          <cell r="J240">
            <v>0.25</v>
          </cell>
          <cell r="K240">
            <v>0.45</v>
          </cell>
          <cell r="L240">
            <v>0</v>
          </cell>
          <cell r="M240">
            <v>0</v>
          </cell>
          <cell r="N240">
            <v>0</v>
          </cell>
          <cell r="O240">
            <v>0</v>
          </cell>
          <cell r="P240">
            <v>2</v>
          </cell>
        </row>
        <row r="241">
          <cell r="B241">
            <v>80</v>
          </cell>
          <cell r="C241">
            <v>2</v>
          </cell>
          <cell r="D241">
            <v>5.54</v>
          </cell>
          <cell r="E241">
            <v>1</v>
          </cell>
          <cell r="F241">
            <v>0.2</v>
          </cell>
          <cell r="G241">
            <v>0.25</v>
          </cell>
          <cell r="H241">
            <v>0.45</v>
          </cell>
          <cell r="I241">
            <v>0.2</v>
          </cell>
          <cell r="J241">
            <v>0.25</v>
          </cell>
          <cell r="K241">
            <v>0.45</v>
          </cell>
          <cell r="L241">
            <v>0</v>
          </cell>
          <cell r="M241">
            <v>0</v>
          </cell>
          <cell r="N241">
            <v>0</v>
          </cell>
          <cell r="O241">
            <v>0</v>
          </cell>
          <cell r="P241">
            <v>2</v>
          </cell>
        </row>
        <row r="242">
          <cell r="B242">
            <v>80</v>
          </cell>
          <cell r="C242">
            <v>2.5</v>
          </cell>
          <cell r="D242">
            <v>7.01</v>
          </cell>
          <cell r="E242">
            <v>1</v>
          </cell>
          <cell r="F242">
            <v>0.25</v>
          </cell>
          <cell r="G242">
            <v>0.5</v>
          </cell>
          <cell r="H242">
            <v>0.75</v>
          </cell>
          <cell r="I242">
            <v>0.25</v>
          </cell>
          <cell r="J242">
            <v>0.5</v>
          </cell>
          <cell r="K242">
            <v>0.75</v>
          </cell>
          <cell r="L242">
            <v>0</v>
          </cell>
          <cell r="M242">
            <v>0</v>
          </cell>
          <cell r="N242">
            <v>0</v>
          </cell>
          <cell r="O242">
            <v>0</v>
          </cell>
          <cell r="P242">
            <v>2</v>
          </cell>
        </row>
        <row r="243">
          <cell r="B243">
            <v>80</v>
          </cell>
          <cell r="C243">
            <v>3</v>
          </cell>
          <cell r="D243">
            <v>7.62</v>
          </cell>
          <cell r="E243">
            <v>1</v>
          </cell>
          <cell r="F243">
            <v>0.3</v>
          </cell>
          <cell r="G243">
            <v>0.6</v>
          </cell>
          <cell r="H243">
            <v>0.89999999999999991</v>
          </cell>
          <cell r="I243">
            <v>0.3</v>
          </cell>
          <cell r="J243">
            <v>0.6</v>
          </cell>
          <cell r="K243">
            <v>0.89999999999999991</v>
          </cell>
          <cell r="L243">
            <v>0</v>
          </cell>
          <cell r="M243">
            <v>0</v>
          </cell>
          <cell r="N243">
            <v>0</v>
          </cell>
          <cell r="O243">
            <v>0</v>
          </cell>
          <cell r="P243">
            <v>2</v>
          </cell>
        </row>
        <row r="244">
          <cell r="B244">
            <v>80</v>
          </cell>
          <cell r="C244">
            <v>3.5</v>
          </cell>
          <cell r="D244">
            <v>8.08</v>
          </cell>
          <cell r="E244">
            <v>1</v>
          </cell>
          <cell r="F244">
            <v>0.35</v>
          </cell>
          <cell r="G244">
            <v>0.85</v>
          </cell>
          <cell r="H244">
            <v>1.2</v>
          </cell>
          <cell r="I244">
            <v>0.35</v>
          </cell>
          <cell r="J244">
            <v>0.85</v>
          </cell>
          <cell r="K244">
            <v>1.2</v>
          </cell>
          <cell r="L244">
            <v>0</v>
          </cell>
          <cell r="M244">
            <v>0</v>
          </cell>
          <cell r="N244">
            <v>0</v>
          </cell>
          <cell r="O244">
            <v>0</v>
          </cell>
          <cell r="P244">
            <v>3</v>
          </cell>
        </row>
        <row r="245">
          <cell r="A245">
            <v>0</v>
          </cell>
          <cell r="B245">
            <v>80</v>
          </cell>
          <cell r="C245">
            <v>4</v>
          </cell>
          <cell r="D245">
            <v>8.56</v>
          </cell>
          <cell r="E245">
            <v>1</v>
          </cell>
          <cell r="F245">
            <v>0.41</v>
          </cell>
          <cell r="G245">
            <v>0.93</v>
          </cell>
          <cell r="H245">
            <v>1.34</v>
          </cell>
          <cell r="I245">
            <v>0.41</v>
          </cell>
          <cell r="J245">
            <v>0.93</v>
          </cell>
          <cell r="K245">
            <v>1.34</v>
          </cell>
          <cell r="L245">
            <v>0</v>
          </cell>
          <cell r="M245">
            <v>0</v>
          </cell>
          <cell r="N245">
            <v>0</v>
          </cell>
          <cell r="O245">
            <v>0</v>
          </cell>
          <cell r="P245">
            <v>3</v>
          </cell>
        </row>
        <row r="246">
          <cell r="B246">
            <v>80</v>
          </cell>
          <cell r="C246">
            <v>5</v>
          </cell>
          <cell r="D246">
            <v>9.5299999999999994</v>
          </cell>
          <cell r="E246">
            <v>1</v>
          </cell>
          <cell r="F246">
            <v>0.51</v>
          </cell>
          <cell r="G246">
            <v>1.59</v>
          </cell>
          <cell r="H246">
            <v>2.1</v>
          </cell>
          <cell r="I246">
            <v>0.51</v>
          </cell>
          <cell r="J246">
            <v>1.59</v>
          </cell>
          <cell r="K246">
            <v>2.1</v>
          </cell>
          <cell r="L246">
            <v>0</v>
          </cell>
          <cell r="M246">
            <v>0</v>
          </cell>
          <cell r="N246">
            <v>0</v>
          </cell>
          <cell r="O246">
            <v>0</v>
          </cell>
          <cell r="P246">
            <v>4</v>
          </cell>
        </row>
        <row r="247">
          <cell r="B247">
            <v>80</v>
          </cell>
          <cell r="C247">
            <v>6</v>
          </cell>
          <cell r="D247">
            <v>10.97</v>
          </cell>
          <cell r="E247">
            <v>1.25</v>
          </cell>
          <cell r="F247">
            <v>0.61</v>
          </cell>
          <cell r="G247">
            <v>2.69</v>
          </cell>
          <cell r="H247">
            <v>3.3</v>
          </cell>
          <cell r="I247">
            <v>0.61</v>
          </cell>
          <cell r="J247">
            <v>2.69</v>
          </cell>
          <cell r="K247">
            <v>3.3</v>
          </cell>
          <cell r="L247">
            <v>0</v>
          </cell>
          <cell r="M247">
            <v>0</v>
          </cell>
          <cell r="N247">
            <v>0</v>
          </cell>
          <cell r="O247">
            <v>0</v>
          </cell>
          <cell r="P247">
            <v>4</v>
          </cell>
        </row>
        <row r="248">
          <cell r="B248">
            <v>80</v>
          </cell>
          <cell r="C248">
            <v>8</v>
          </cell>
          <cell r="D248">
            <v>12.7</v>
          </cell>
          <cell r="E248">
            <v>1.25</v>
          </cell>
          <cell r="F248">
            <v>0.81</v>
          </cell>
          <cell r="G248">
            <v>4.58</v>
          </cell>
          <cell r="H248">
            <v>5.3900000000000006</v>
          </cell>
          <cell r="I248">
            <v>0.81</v>
          </cell>
          <cell r="J248">
            <v>4.58</v>
          </cell>
          <cell r="K248">
            <v>5.3900000000000006</v>
          </cell>
          <cell r="L248">
            <v>0</v>
          </cell>
          <cell r="M248">
            <v>0</v>
          </cell>
          <cell r="N248">
            <v>0</v>
          </cell>
          <cell r="O248">
            <v>0</v>
          </cell>
          <cell r="P248">
            <v>4</v>
          </cell>
        </row>
        <row r="249">
          <cell r="B249">
            <v>80</v>
          </cell>
          <cell r="C249">
            <v>10</v>
          </cell>
          <cell r="D249">
            <v>15.09</v>
          </cell>
          <cell r="E249">
            <v>1.5</v>
          </cell>
          <cell r="F249">
            <v>1.01</v>
          </cell>
          <cell r="G249">
            <v>7.99</v>
          </cell>
          <cell r="H249">
            <v>9</v>
          </cell>
          <cell r="I249">
            <v>1.01</v>
          </cell>
          <cell r="J249">
            <v>7.99</v>
          </cell>
          <cell r="K249">
            <v>9</v>
          </cell>
          <cell r="L249">
            <v>0</v>
          </cell>
          <cell r="M249">
            <v>0</v>
          </cell>
          <cell r="N249">
            <v>0</v>
          </cell>
          <cell r="O249">
            <v>0</v>
          </cell>
          <cell r="P249">
            <v>4</v>
          </cell>
        </row>
        <row r="250">
          <cell r="B250">
            <v>80</v>
          </cell>
          <cell r="C250">
            <v>12</v>
          </cell>
          <cell r="D250">
            <v>17.48</v>
          </cell>
          <cell r="E250">
            <v>1.5</v>
          </cell>
          <cell r="F250">
            <v>1.22</v>
          </cell>
          <cell r="G250">
            <v>11.68</v>
          </cell>
          <cell r="H250">
            <v>12.9</v>
          </cell>
          <cell r="I250">
            <v>1.22</v>
          </cell>
          <cell r="J250">
            <v>11.68</v>
          </cell>
          <cell r="K250">
            <v>12.9</v>
          </cell>
          <cell r="L250">
            <v>0</v>
          </cell>
          <cell r="M250">
            <v>0</v>
          </cell>
          <cell r="N250">
            <v>0</v>
          </cell>
          <cell r="O250">
            <v>0</v>
          </cell>
          <cell r="P250">
            <v>6</v>
          </cell>
        </row>
        <row r="251">
          <cell r="B251">
            <v>80</v>
          </cell>
          <cell r="C251">
            <v>14</v>
          </cell>
          <cell r="D251">
            <v>19.05</v>
          </cell>
          <cell r="E251">
            <v>2</v>
          </cell>
          <cell r="F251">
            <v>1.42</v>
          </cell>
          <cell r="G251">
            <v>12.68</v>
          </cell>
          <cell r="H251">
            <v>14.1</v>
          </cell>
          <cell r="I251">
            <v>1.42</v>
          </cell>
          <cell r="J251">
            <v>12.68</v>
          </cell>
          <cell r="K251">
            <v>14.1</v>
          </cell>
          <cell r="L251">
            <v>0</v>
          </cell>
          <cell r="M251">
            <v>0</v>
          </cell>
          <cell r="N251">
            <v>0</v>
          </cell>
          <cell r="O251">
            <v>0</v>
          </cell>
          <cell r="P251">
            <v>6</v>
          </cell>
        </row>
        <row r="252">
          <cell r="B252">
            <v>80</v>
          </cell>
          <cell r="C252">
            <v>16</v>
          </cell>
          <cell r="D252">
            <v>21.44</v>
          </cell>
          <cell r="E252">
            <v>2</v>
          </cell>
          <cell r="F252">
            <v>1.62</v>
          </cell>
          <cell r="G252">
            <v>19.37</v>
          </cell>
          <cell r="H252">
            <v>20.990000000000002</v>
          </cell>
          <cell r="I252">
            <v>1.62</v>
          </cell>
          <cell r="J252">
            <v>19.37</v>
          </cell>
          <cell r="K252">
            <v>20.990000000000002</v>
          </cell>
          <cell r="L252">
            <v>0</v>
          </cell>
          <cell r="M252">
            <v>0</v>
          </cell>
          <cell r="N252">
            <v>0</v>
          </cell>
          <cell r="O252">
            <v>0</v>
          </cell>
          <cell r="P252">
            <v>6</v>
          </cell>
        </row>
        <row r="253">
          <cell r="B253">
            <v>80</v>
          </cell>
          <cell r="C253">
            <v>18</v>
          </cell>
          <cell r="D253">
            <v>23.83</v>
          </cell>
          <cell r="E253">
            <v>2</v>
          </cell>
          <cell r="F253">
            <v>1.82</v>
          </cell>
          <cell r="G253">
            <v>26.68</v>
          </cell>
          <cell r="H253">
            <v>28.5</v>
          </cell>
          <cell r="I253">
            <v>1.82</v>
          </cell>
          <cell r="J253">
            <v>26.68</v>
          </cell>
          <cell r="K253">
            <v>28.5</v>
          </cell>
          <cell r="L253">
            <v>0</v>
          </cell>
          <cell r="M253">
            <v>0</v>
          </cell>
          <cell r="N253">
            <v>0</v>
          </cell>
          <cell r="O253">
            <v>0</v>
          </cell>
          <cell r="P253">
            <v>6</v>
          </cell>
        </row>
        <row r="254">
          <cell r="B254">
            <v>80</v>
          </cell>
          <cell r="C254">
            <v>20</v>
          </cell>
          <cell r="D254">
            <v>26.19</v>
          </cell>
          <cell r="E254" t="str">
            <v>N</v>
          </cell>
          <cell r="F254">
            <v>2.0299999999999998</v>
          </cell>
          <cell r="G254">
            <v>36.96</v>
          </cell>
          <cell r="H254">
            <v>38.99</v>
          </cell>
          <cell r="I254">
            <v>2.0299999999999998</v>
          </cell>
          <cell r="J254">
            <v>36.96</v>
          </cell>
          <cell r="K254">
            <v>38.99</v>
          </cell>
          <cell r="L254">
            <v>0</v>
          </cell>
          <cell r="M254">
            <v>0</v>
          </cell>
          <cell r="N254">
            <v>0</v>
          </cell>
          <cell r="O254">
            <v>0</v>
          </cell>
          <cell r="P254">
            <v>7</v>
          </cell>
        </row>
        <row r="255">
          <cell r="B255">
            <v>80</v>
          </cell>
          <cell r="C255">
            <v>22</v>
          </cell>
          <cell r="D255">
            <v>28.58</v>
          </cell>
          <cell r="E255" t="str">
            <v>N</v>
          </cell>
          <cell r="F255">
            <v>2.23</v>
          </cell>
          <cell r="G255">
            <v>45.77</v>
          </cell>
          <cell r="H255">
            <v>48</v>
          </cell>
          <cell r="I255">
            <v>2.23</v>
          </cell>
          <cell r="J255">
            <v>45.77</v>
          </cell>
          <cell r="K255">
            <v>48</v>
          </cell>
          <cell r="L255">
            <v>0</v>
          </cell>
          <cell r="M255">
            <v>0</v>
          </cell>
          <cell r="N255">
            <v>0</v>
          </cell>
          <cell r="O255">
            <v>0</v>
          </cell>
          <cell r="P255">
            <v>8</v>
          </cell>
        </row>
        <row r="256">
          <cell r="B256">
            <v>80</v>
          </cell>
          <cell r="C256">
            <v>24</v>
          </cell>
          <cell r="D256">
            <v>30.96</v>
          </cell>
          <cell r="E256" t="str">
            <v>N</v>
          </cell>
          <cell r="F256">
            <v>2.4300000000000002</v>
          </cell>
          <cell r="G256">
            <v>53.07</v>
          </cell>
          <cell r="H256">
            <v>55.5</v>
          </cell>
          <cell r="I256">
            <v>2.4300000000000002</v>
          </cell>
          <cell r="J256">
            <v>53.07</v>
          </cell>
          <cell r="K256">
            <v>55.5</v>
          </cell>
          <cell r="L256">
            <v>0</v>
          </cell>
          <cell r="M256">
            <v>0</v>
          </cell>
          <cell r="N256">
            <v>0</v>
          </cell>
          <cell r="O256">
            <v>0</v>
          </cell>
          <cell r="P256">
            <v>8</v>
          </cell>
        </row>
        <row r="257">
          <cell r="A257">
            <v>0</v>
          </cell>
          <cell r="B257" t="str">
            <v>80S</v>
          </cell>
          <cell r="C257">
            <v>0.125</v>
          </cell>
          <cell r="D257">
            <v>2.41</v>
          </cell>
          <cell r="E257">
            <v>1</v>
          </cell>
          <cell r="F257">
            <v>7.0000000000000007E-2</v>
          </cell>
          <cell r="G257">
            <v>7.0000000000000007E-2</v>
          </cell>
          <cell r="H257">
            <v>2</v>
          </cell>
          <cell r="I257">
            <v>7.0000000000000007E-2</v>
          </cell>
          <cell r="J257">
            <v>0</v>
          </cell>
          <cell r="K257">
            <v>7.0000000000000007E-2</v>
          </cell>
          <cell r="L257">
            <v>0</v>
          </cell>
          <cell r="M257">
            <v>0</v>
          </cell>
          <cell r="N257">
            <v>0</v>
          </cell>
          <cell r="O257">
            <v>0</v>
          </cell>
          <cell r="P257">
            <v>2</v>
          </cell>
        </row>
        <row r="258">
          <cell r="B258" t="str">
            <v>80S</v>
          </cell>
          <cell r="C258">
            <v>0.125</v>
          </cell>
          <cell r="D258">
            <v>2.41</v>
          </cell>
          <cell r="E258">
            <v>1</v>
          </cell>
          <cell r="F258">
            <v>7.0000000000000007E-2</v>
          </cell>
          <cell r="G258">
            <v>7.0000000000000007E-2</v>
          </cell>
          <cell r="H258">
            <v>2</v>
          </cell>
          <cell r="I258">
            <v>7.0000000000000007E-2</v>
          </cell>
          <cell r="J258">
            <v>0</v>
          </cell>
          <cell r="K258">
            <v>7.0000000000000007E-2</v>
          </cell>
          <cell r="L258">
            <v>0</v>
          </cell>
          <cell r="M258">
            <v>0</v>
          </cell>
          <cell r="N258">
            <v>0</v>
          </cell>
          <cell r="O258">
            <v>0</v>
          </cell>
          <cell r="P258">
            <v>2</v>
          </cell>
        </row>
        <row r="259">
          <cell r="B259" t="str">
            <v>80S</v>
          </cell>
          <cell r="C259">
            <v>0.125</v>
          </cell>
          <cell r="D259">
            <v>2.41</v>
          </cell>
          <cell r="E259">
            <v>1</v>
          </cell>
          <cell r="F259">
            <v>7.0000000000000007E-2</v>
          </cell>
          <cell r="G259">
            <v>7.0000000000000007E-2</v>
          </cell>
          <cell r="H259">
            <v>2</v>
          </cell>
          <cell r="I259">
            <v>7.0000000000000007E-2</v>
          </cell>
          <cell r="J259">
            <v>0</v>
          </cell>
          <cell r="K259">
            <v>7.0000000000000007E-2</v>
          </cell>
          <cell r="L259">
            <v>0</v>
          </cell>
          <cell r="M259">
            <v>0</v>
          </cell>
          <cell r="N259">
            <v>0</v>
          </cell>
          <cell r="O259">
            <v>0</v>
          </cell>
          <cell r="P259">
            <v>2</v>
          </cell>
        </row>
        <row r="260">
          <cell r="B260" t="str">
            <v>80S</v>
          </cell>
          <cell r="C260">
            <v>0.25</v>
          </cell>
          <cell r="D260">
            <v>3.02</v>
          </cell>
          <cell r="E260">
            <v>1</v>
          </cell>
          <cell r="F260">
            <v>7.0000000000000007E-2</v>
          </cell>
          <cell r="G260">
            <v>7.0000000000000007E-2</v>
          </cell>
          <cell r="H260">
            <v>2</v>
          </cell>
          <cell r="I260">
            <v>7.0000000000000007E-2</v>
          </cell>
          <cell r="J260">
            <v>0</v>
          </cell>
          <cell r="K260">
            <v>7.0000000000000007E-2</v>
          </cell>
          <cell r="L260">
            <v>0</v>
          </cell>
          <cell r="M260">
            <v>0</v>
          </cell>
          <cell r="N260">
            <v>0</v>
          </cell>
          <cell r="O260">
            <v>0</v>
          </cell>
          <cell r="P260">
            <v>2</v>
          </cell>
        </row>
        <row r="261">
          <cell r="A261">
            <v>0</v>
          </cell>
          <cell r="B261" t="str">
            <v>80S</v>
          </cell>
          <cell r="C261">
            <v>0.25</v>
          </cell>
          <cell r="D261">
            <v>3.02</v>
          </cell>
          <cell r="E261">
            <v>1</v>
          </cell>
          <cell r="F261">
            <v>7.0000000000000007E-2</v>
          </cell>
          <cell r="G261">
            <v>7.0000000000000007E-2</v>
          </cell>
          <cell r="H261">
            <v>2</v>
          </cell>
          <cell r="I261">
            <v>7.0000000000000007E-2</v>
          </cell>
          <cell r="J261">
            <v>0</v>
          </cell>
          <cell r="K261">
            <v>7.0000000000000007E-2</v>
          </cell>
          <cell r="L261">
            <v>0</v>
          </cell>
          <cell r="M261">
            <v>0</v>
          </cell>
          <cell r="N261">
            <v>0</v>
          </cell>
          <cell r="O261">
            <v>0</v>
          </cell>
          <cell r="P261">
            <v>2</v>
          </cell>
          <cell r="Q261">
            <v>0</v>
          </cell>
          <cell r="R261">
            <v>0</v>
          </cell>
        </row>
        <row r="262">
          <cell r="B262" t="str">
            <v>80S</v>
          </cell>
          <cell r="C262">
            <v>0.25</v>
          </cell>
          <cell r="D262">
            <v>3.02</v>
          </cell>
          <cell r="E262">
            <v>1</v>
          </cell>
          <cell r="F262">
            <v>7.0000000000000007E-2</v>
          </cell>
          <cell r="G262">
            <v>7.0000000000000007E-2</v>
          </cell>
          <cell r="H262">
            <v>2</v>
          </cell>
          <cell r="I262">
            <v>7.0000000000000007E-2</v>
          </cell>
          <cell r="J262">
            <v>0</v>
          </cell>
          <cell r="K262">
            <v>7.0000000000000007E-2</v>
          </cell>
          <cell r="L262">
            <v>0</v>
          </cell>
          <cell r="M262">
            <v>0</v>
          </cell>
          <cell r="N262">
            <v>0</v>
          </cell>
          <cell r="O262">
            <v>0</v>
          </cell>
          <cell r="P262">
            <v>2</v>
          </cell>
        </row>
        <row r="263">
          <cell r="B263" t="str">
            <v>80S</v>
          </cell>
          <cell r="C263">
            <v>0.375</v>
          </cell>
          <cell r="D263">
            <v>3.2</v>
          </cell>
          <cell r="E263">
            <v>1</v>
          </cell>
          <cell r="F263">
            <v>7.0000000000000007E-2</v>
          </cell>
          <cell r="G263">
            <v>0</v>
          </cell>
          <cell r="H263">
            <v>7.0000000000000007E-2</v>
          </cell>
          <cell r="I263">
            <v>7.0000000000000007E-2</v>
          </cell>
          <cell r="J263">
            <v>0</v>
          </cell>
          <cell r="K263">
            <v>7.0000000000000007E-2</v>
          </cell>
          <cell r="L263">
            <v>0</v>
          </cell>
          <cell r="M263">
            <v>0</v>
          </cell>
          <cell r="N263">
            <v>0</v>
          </cell>
          <cell r="O263">
            <v>0</v>
          </cell>
          <cell r="P263">
            <v>2</v>
          </cell>
        </row>
        <row r="264">
          <cell r="B264" t="str">
            <v>80S</v>
          </cell>
          <cell r="C264">
            <v>0.375</v>
          </cell>
          <cell r="D264">
            <v>3.2</v>
          </cell>
          <cell r="E264">
            <v>1</v>
          </cell>
          <cell r="F264">
            <v>7.0000000000000007E-2</v>
          </cell>
          <cell r="G264">
            <v>0</v>
          </cell>
          <cell r="H264">
            <v>7.0000000000000007E-2</v>
          </cell>
          <cell r="I264">
            <v>7.0000000000000007E-2</v>
          </cell>
          <cell r="J264">
            <v>0</v>
          </cell>
          <cell r="K264">
            <v>7.0000000000000007E-2</v>
          </cell>
          <cell r="L264">
            <v>0</v>
          </cell>
          <cell r="M264">
            <v>0</v>
          </cell>
          <cell r="N264">
            <v>0</v>
          </cell>
          <cell r="O264">
            <v>0</v>
          </cell>
          <cell r="P264">
            <v>2</v>
          </cell>
        </row>
        <row r="265">
          <cell r="B265" t="str">
            <v>80S</v>
          </cell>
          <cell r="C265">
            <v>0.375</v>
          </cell>
          <cell r="D265">
            <v>3.2</v>
          </cell>
          <cell r="E265">
            <v>1</v>
          </cell>
          <cell r="F265">
            <v>7.0000000000000007E-2</v>
          </cell>
          <cell r="G265">
            <v>0</v>
          </cell>
          <cell r="H265">
            <v>7.0000000000000007E-2</v>
          </cell>
          <cell r="I265">
            <v>7.0000000000000007E-2</v>
          </cell>
          <cell r="J265">
            <v>0</v>
          </cell>
          <cell r="K265">
            <v>7.0000000000000007E-2</v>
          </cell>
          <cell r="L265">
            <v>0</v>
          </cell>
          <cell r="M265">
            <v>0</v>
          </cell>
          <cell r="N265">
            <v>0</v>
          </cell>
          <cell r="O265">
            <v>0</v>
          </cell>
          <cell r="P265">
            <v>2</v>
          </cell>
        </row>
        <row r="266">
          <cell r="B266" t="str">
            <v>80S</v>
          </cell>
          <cell r="C266">
            <v>0.5</v>
          </cell>
          <cell r="D266">
            <v>3.73</v>
          </cell>
          <cell r="E266">
            <v>1</v>
          </cell>
          <cell r="F266">
            <v>7.0000000000000007E-2</v>
          </cell>
          <cell r="G266">
            <v>0</v>
          </cell>
          <cell r="H266">
            <v>7.0000000000000007E-2</v>
          </cell>
          <cell r="I266">
            <v>7.0000000000000007E-2</v>
          </cell>
          <cell r="J266">
            <v>0</v>
          </cell>
          <cell r="K266">
            <v>7.0000000000000007E-2</v>
          </cell>
          <cell r="L266">
            <v>0</v>
          </cell>
          <cell r="M266">
            <v>0</v>
          </cell>
          <cell r="N266">
            <v>0</v>
          </cell>
          <cell r="O266">
            <v>0</v>
          </cell>
          <cell r="P266">
            <v>2</v>
          </cell>
        </row>
        <row r="267">
          <cell r="B267" t="str">
            <v>80S</v>
          </cell>
          <cell r="C267">
            <v>0.5</v>
          </cell>
          <cell r="D267">
            <v>3.73</v>
          </cell>
          <cell r="E267">
            <v>1</v>
          </cell>
          <cell r="F267">
            <v>7.0000000000000007E-2</v>
          </cell>
          <cell r="G267">
            <v>0</v>
          </cell>
          <cell r="H267">
            <v>7.0000000000000007E-2</v>
          </cell>
          <cell r="I267">
            <v>7.0000000000000007E-2</v>
          </cell>
          <cell r="J267">
            <v>0</v>
          </cell>
          <cell r="K267">
            <v>7.0000000000000007E-2</v>
          </cell>
          <cell r="L267">
            <v>0</v>
          </cell>
          <cell r="M267">
            <v>0</v>
          </cell>
          <cell r="N267">
            <v>0</v>
          </cell>
          <cell r="O267">
            <v>0</v>
          </cell>
          <cell r="P267">
            <v>2</v>
          </cell>
        </row>
        <row r="268">
          <cell r="B268" t="str">
            <v>80S</v>
          </cell>
          <cell r="C268">
            <v>0.5</v>
          </cell>
          <cell r="D268">
            <v>3.73</v>
          </cell>
          <cell r="E268">
            <v>1</v>
          </cell>
          <cell r="F268">
            <v>7.0000000000000007E-2</v>
          </cell>
          <cell r="G268">
            <v>0</v>
          </cell>
          <cell r="H268">
            <v>7.0000000000000007E-2</v>
          </cell>
          <cell r="I268">
            <v>7.0000000000000007E-2</v>
          </cell>
          <cell r="J268">
            <v>0</v>
          </cell>
          <cell r="K268">
            <v>7.0000000000000007E-2</v>
          </cell>
          <cell r="L268">
            <v>0</v>
          </cell>
          <cell r="M268">
            <v>0</v>
          </cell>
          <cell r="N268">
            <v>0</v>
          </cell>
          <cell r="O268">
            <v>0</v>
          </cell>
          <cell r="P268">
            <v>2</v>
          </cell>
        </row>
        <row r="269">
          <cell r="B269" t="str">
            <v>80S</v>
          </cell>
          <cell r="C269">
            <v>0.75</v>
          </cell>
          <cell r="D269">
            <v>3.91</v>
          </cell>
          <cell r="E269">
            <v>1</v>
          </cell>
          <cell r="F269">
            <v>7.0000000000000007E-2</v>
          </cell>
          <cell r="G269">
            <v>0</v>
          </cell>
          <cell r="H269">
            <v>0</v>
          </cell>
          <cell r="I269">
            <v>7.0000000000000007E-2</v>
          </cell>
          <cell r="J269">
            <v>0</v>
          </cell>
          <cell r="K269">
            <v>7.0000000000000007E-2</v>
          </cell>
          <cell r="L269">
            <v>0</v>
          </cell>
          <cell r="M269">
            <v>0</v>
          </cell>
          <cell r="N269">
            <v>0</v>
          </cell>
          <cell r="O269">
            <v>0</v>
          </cell>
          <cell r="P269">
            <v>2</v>
          </cell>
          <cell r="R269">
            <v>0</v>
          </cell>
        </row>
        <row r="270">
          <cell r="B270" t="str">
            <v>80S</v>
          </cell>
          <cell r="C270">
            <v>0.75</v>
          </cell>
          <cell r="D270">
            <v>3.91</v>
          </cell>
          <cell r="E270">
            <v>1</v>
          </cell>
          <cell r="F270">
            <v>7.0000000000000007E-2</v>
          </cell>
          <cell r="G270">
            <v>0</v>
          </cell>
          <cell r="H270">
            <v>7.0000000000000007E-2</v>
          </cell>
          <cell r="I270">
            <v>7.0000000000000007E-2</v>
          </cell>
          <cell r="J270">
            <v>0</v>
          </cell>
          <cell r="K270">
            <v>7.0000000000000007E-2</v>
          </cell>
          <cell r="L270">
            <v>0</v>
          </cell>
          <cell r="M270">
            <v>0</v>
          </cell>
          <cell r="N270">
            <v>0</v>
          </cell>
          <cell r="O270">
            <v>0</v>
          </cell>
          <cell r="P270">
            <v>2</v>
          </cell>
        </row>
        <row r="271">
          <cell r="B271" t="str">
            <v>80S</v>
          </cell>
          <cell r="C271">
            <v>0.75</v>
          </cell>
          <cell r="D271">
            <v>3.91</v>
          </cell>
          <cell r="E271">
            <v>1</v>
          </cell>
          <cell r="F271">
            <v>7.0000000000000007E-2</v>
          </cell>
          <cell r="G271">
            <v>0</v>
          </cell>
          <cell r="H271">
            <v>7.0000000000000007E-2</v>
          </cell>
          <cell r="I271">
            <v>7.0000000000000007E-2</v>
          </cell>
          <cell r="J271">
            <v>0</v>
          </cell>
          <cell r="K271">
            <v>7.0000000000000007E-2</v>
          </cell>
          <cell r="L271">
            <v>0</v>
          </cell>
          <cell r="M271">
            <v>0</v>
          </cell>
          <cell r="N271">
            <v>0</v>
          </cell>
          <cell r="O271">
            <v>0</v>
          </cell>
          <cell r="P271">
            <v>2</v>
          </cell>
          <cell r="Q271">
            <v>0</v>
          </cell>
          <cell r="R271">
            <v>0</v>
          </cell>
        </row>
        <row r="272">
          <cell r="B272" t="str">
            <v>80S</v>
          </cell>
          <cell r="C272">
            <v>1</v>
          </cell>
          <cell r="D272">
            <v>4.55</v>
          </cell>
          <cell r="E272">
            <v>1</v>
          </cell>
          <cell r="F272">
            <v>0.15</v>
          </cell>
          <cell r="G272">
            <v>0</v>
          </cell>
          <cell r="H272">
            <v>0.15</v>
          </cell>
          <cell r="I272">
            <v>0.15</v>
          </cell>
          <cell r="J272">
            <v>0</v>
          </cell>
          <cell r="K272">
            <v>0.15</v>
          </cell>
          <cell r="L272">
            <v>0</v>
          </cell>
          <cell r="M272">
            <v>0</v>
          </cell>
          <cell r="N272">
            <v>0</v>
          </cell>
          <cell r="O272">
            <v>0</v>
          </cell>
          <cell r="P272">
            <v>2</v>
          </cell>
        </row>
        <row r="273">
          <cell r="B273" t="str">
            <v>80S</v>
          </cell>
          <cell r="C273">
            <v>1</v>
          </cell>
          <cell r="D273">
            <v>4.55</v>
          </cell>
          <cell r="E273">
            <v>1</v>
          </cell>
          <cell r="F273">
            <v>0.15</v>
          </cell>
          <cell r="G273">
            <v>0</v>
          </cell>
          <cell r="H273">
            <v>0.15</v>
          </cell>
          <cell r="I273">
            <v>0.15</v>
          </cell>
          <cell r="J273">
            <v>0</v>
          </cell>
          <cell r="K273">
            <v>0.15</v>
          </cell>
          <cell r="L273">
            <v>0</v>
          </cell>
          <cell r="M273">
            <v>0</v>
          </cell>
          <cell r="N273">
            <v>0</v>
          </cell>
          <cell r="O273">
            <v>0</v>
          </cell>
          <cell r="P273">
            <v>2</v>
          </cell>
        </row>
        <row r="274">
          <cell r="B274" t="str">
            <v>80S</v>
          </cell>
          <cell r="C274">
            <v>1</v>
          </cell>
          <cell r="D274">
            <v>4.55</v>
          </cell>
          <cell r="E274">
            <v>1</v>
          </cell>
          <cell r="F274">
            <v>0.15</v>
          </cell>
          <cell r="G274">
            <v>0</v>
          </cell>
          <cell r="H274">
            <v>0.15</v>
          </cell>
          <cell r="I274">
            <v>0.15</v>
          </cell>
          <cell r="J274">
            <v>0</v>
          </cell>
          <cell r="K274">
            <v>0.15</v>
          </cell>
          <cell r="L274">
            <v>0</v>
          </cell>
          <cell r="M274">
            <v>0</v>
          </cell>
          <cell r="N274">
            <v>0</v>
          </cell>
          <cell r="O274">
            <v>0</v>
          </cell>
          <cell r="P274">
            <v>2</v>
          </cell>
        </row>
        <row r="275">
          <cell r="B275" t="str">
            <v>80S</v>
          </cell>
          <cell r="C275">
            <v>1.25</v>
          </cell>
          <cell r="D275">
            <v>4.8499999999999996</v>
          </cell>
          <cell r="E275">
            <v>1</v>
          </cell>
          <cell r="F275">
            <v>0.13</v>
          </cell>
          <cell r="G275">
            <v>0.17</v>
          </cell>
          <cell r="H275">
            <v>0.30000000000000004</v>
          </cell>
          <cell r="I275">
            <v>0.13</v>
          </cell>
          <cell r="J275">
            <v>0.17</v>
          </cell>
          <cell r="K275">
            <v>0.30000000000000004</v>
          </cell>
          <cell r="L275">
            <v>0</v>
          </cell>
          <cell r="M275">
            <v>0</v>
          </cell>
          <cell r="N275">
            <v>0</v>
          </cell>
          <cell r="O275">
            <v>0</v>
          </cell>
          <cell r="P275">
            <v>2</v>
          </cell>
        </row>
        <row r="276">
          <cell r="B276" t="str">
            <v>80S</v>
          </cell>
          <cell r="C276">
            <v>1.25</v>
          </cell>
          <cell r="D276">
            <v>4.8499999999999996</v>
          </cell>
          <cell r="E276">
            <v>1</v>
          </cell>
          <cell r="F276">
            <v>0.13</v>
          </cell>
          <cell r="G276">
            <v>0.17</v>
          </cell>
          <cell r="H276">
            <v>0.30000000000000004</v>
          </cell>
          <cell r="I276">
            <v>0.13</v>
          </cell>
          <cell r="J276">
            <v>0.17</v>
          </cell>
          <cell r="K276">
            <v>0.30000000000000004</v>
          </cell>
          <cell r="L276">
            <v>0</v>
          </cell>
          <cell r="M276">
            <v>0</v>
          </cell>
          <cell r="N276">
            <v>0</v>
          </cell>
          <cell r="O276">
            <v>0</v>
          </cell>
          <cell r="P276">
            <v>2</v>
          </cell>
        </row>
        <row r="277">
          <cell r="B277" t="str">
            <v>80S</v>
          </cell>
          <cell r="C277">
            <v>1.25</v>
          </cell>
          <cell r="D277">
            <v>4.8499999999999996</v>
          </cell>
          <cell r="E277">
            <v>1</v>
          </cell>
          <cell r="F277">
            <v>0.13</v>
          </cell>
          <cell r="G277">
            <v>0.17</v>
          </cell>
          <cell r="H277">
            <v>0.30000000000000004</v>
          </cell>
          <cell r="I277">
            <v>0.13</v>
          </cell>
          <cell r="J277">
            <v>0.17</v>
          </cell>
          <cell r="K277">
            <v>0.30000000000000004</v>
          </cell>
          <cell r="L277">
            <v>0</v>
          </cell>
          <cell r="M277">
            <v>0</v>
          </cell>
          <cell r="N277">
            <v>0</v>
          </cell>
          <cell r="O277">
            <v>0</v>
          </cell>
          <cell r="P277">
            <v>2</v>
          </cell>
        </row>
        <row r="278">
          <cell r="B278" t="str">
            <v>80S</v>
          </cell>
          <cell r="C278">
            <v>1.5</v>
          </cell>
          <cell r="D278">
            <v>5.08</v>
          </cell>
          <cell r="E278">
            <v>1</v>
          </cell>
          <cell r="F278">
            <v>0.15</v>
          </cell>
          <cell r="G278">
            <v>0.15</v>
          </cell>
          <cell r="H278">
            <v>0.3</v>
          </cell>
          <cell r="I278">
            <v>0.15</v>
          </cell>
          <cell r="J278">
            <v>0.15</v>
          </cell>
          <cell r="K278">
            <v>0.3</v>
          </cell>
          <cell r="L278">
            <v>0</v>
          </cell>
          <cell r="M278">
            <v>0</v>
          </cell>
          <cell r="N278">
            <v>0</v>
          </cell>
          <cell r="O278">
            <v>0</v>
          </cell>
          <cell r="P278">
            <v>2</v>
          </cell>
        </row>
        <row r="279">
          <cell r="B279" t="str">
            <v>80S</v>
          </cell>
          <cell r="C279">
            <v>1.5</v>
          </cell>
          <cell r="D279">
            <v>5.08</v>
          </cell>
          <cell r="E279">
            <v>1</v>
          </cell>
          <cell r="F279">
            <v>0.15</v>
          </cell>
          <cell r="G279">
            <v>0.15</v>
          </cell>
          <cell r="H279">
            <v>0.3</v>
          </cell>
          <cell r="I279">
            <v>0.15</v>
          </cell>
          <cell r="J279">
            <v>0.15</v>
          </cell>
          <cell r="K279">
            <v>0.3</v>
          </cell>
          <cell r="L279">
            <v>0</v>
          </cell>
          <cell r="M279">
            <v>0</v>
          </cell>
          <cell r="N279">
            <v>0</v>
          </cell>
          <cell r="O279">
            <v>0</v>
          </cell>
          <cell r="P279">
            <v>2</v>
          </cell>
        </row>
        <row r="280">
          <cell r="B280" t="str">
            <v>80S</v>
          </cell>
          <cell r="C280">
            <v>1.5</v>
          </cell>
          <cell r="D280">
            <v>5.08</v>
          </cell>
          <cell r="E280">
            <v>1</v>
          </cell>
          <cell r="F280">
            <v>0.15</v>
          </cell>
          <cell r="G280">
            <v>0.15</v>
          </cell>
          <cell r="H280">
            <v>0.3</v>
          </cell>
          <cell r="I280">
            <v>0.15</v>
          </cell>
          <cell r="J280">
            <v>0.15</v>
          </cell>
          <cell r="K280">
            <v>0.3</v>
          </cell>
          <cell r="L280">
            <v>0</v>
          </cell>
          <cell r="M280">
            <v>0</v>
          </cell>
          <cell r="N280">
            <v>0</v>
          </cell>
          <cell r="O280">
            <v>0</v>
          </cell>
          <cell r="P280">
            <v>2</v>
          </cell>
        </row>
        <row r="281">
          <cell r="B281" t="str">
            <v>80S</v>
          </cell>
          <cell r="C281">
            <v>2</v>
          </cell>
          <cell r="D281">
            <v>5.54</v>
          </cell>
          <cell r="E281">
            <v>1</v>
          </cell>
          <cell r="F281">
            <v>0.2</v>
          </cell>
          <cell r="G281">
            <v>0.25</v>
          </cell>
          <cell r="H281">
            <v>0.45</v>
          </cell>
          <cell r="I281">
            <v>0.2</v>
          </cell>
          <cell r="J281">
            <v>0.25</v>
          </cell>
          <cell r="K281">
            <v>0.45</v>
          </cell>
          <cell r="L281">
            <v>0</v>
          </cell>
          <cell r="M281">
            <v>0</v>
          </cell>
          <cell r="N281">
            <v>0</v>
          </cell>
          <cell r="O281">
            <v>0</v>
          </cell>
          <cell r="P281">
            <v>2</v>
          </cell>
        </row>
        <row r="282">
          <cell r="B282" t="str">
            <v>80S</v>
          </cell>
          <cell r="C282">
            <v>2</v>
          </cell>
          <cell r="D282">
            <v>5.54</v>
          </cell>
          <cell r="E282">
            <v>1</v>
          </cell>
          <cell r="F282">
            <v>0.2</v>
          </cell>
          <cell r="G282">
            <v>0.25</v>
          </cell>
          <cell r="H282">
            <v>0.45</v>
          </cell>
          <cell r="I282">
            <v>0.2</v>
          </cell>
          <cell r="J282">
            <v>0.25</v>
          </cell>
          <cell r="K282">
            <v>0.45</v>
          </cell>
          <cell r="L282">
            <v>0</v>
          </cell>
          <cell r="M282">
            <v>0</v>
          </cell>
          <cell r="N282">
            <v>0</v>
          </cell>
          <cell r="O282">
            <v>0</v>
          </cell>
          <cell r="P282">
            <v>2</v>
          </cell>
        </row>
        <row r="283">
          <cell r="B283" t="str">
            <v>80S</v>
          </cell>
          <cell r="C283">
            <v>2</v>
          </cell>
          <cell r="D283">
            <v>5.54</v>
          </cell>
          <cell r="E283">
            <v>1</v>
          </cell>
          <cell r="F283">
            <v>0.2</v>
          </cell>
          <cell r="G283">
            <v>0.25</v>
          </cell>
          <cell r="H283">
            <v>0.45</v>
          </cell>
          <cell r="I283">
            <v>0.2</v>
          </cell>
          <cell r="J283">
            <v>0.25</v>
          </cell>
          <cell r="K283">
            <v>0.45</v>
          </cell>
          <cell r="L283">
            <v>0</v>
          </cell>
          <cell r="M283">
            <v>0</v>
          </cell>
          <cell r="N283">
            <v>0</v>
          </cell>
          <cell r="O283">
            <v>0</v>
          </cell>
          <cell r="P283">
            <v>2</v>
          </cell>
        </row>
        <row r="284">
          <cell r="B284" t="str">
            <v>80S</v>
          </cell>
          <cell r="C284">
            <v>2.5</v>
          </cell>
          <cell r="D284">
            <v>7.01</v>
          </cell>
          <cell r="E284">
            <v>1</v>
          </cell>
          <cell r="F284">
            <v>0.25</v>
          </cell>
          <cell r="G284">
            <v>0.5</v>
          </cell>
          <cell r="H284">
            <v>0.75</v>
          </cell>
          <cell r="I284">
            <v>0.25</v>
          </cell>
          <cell r="J284">
            <v>0.5</v>
          </cell>
          <cell r="K284">
            <v>0.75</v>
          </cell>
          <cell r="L284">
            <v>0</v>
          </cell>
          <cell r="M284">
            <v>0</v>
          </cell>
          <cell r="N284">
            <v>0</v>
          </cell>
          <cell r="O284">
            <v>0</v>
          </cell>
          <cell r="P284">
            <v>2</v>
          </cell>
        </row>
        <row r="285">
          <cell r="B285" t="str">
            <v>80S</v>
          </cell>
          <cell r="C285">
            <v>3</v>
          </cell>
          <cell r="D285">
            <v>7.62</v>
          </cell>
          <cell r="E285">
            <v>1</v>
          </cell>
          <cell r="F285">
            <v>0.3</v>
          </cell>
          <cell r="G285">
            <v>0.6</v>
          </cell>
          <cell r="H285">
            <v>0.89999999999999991</v>
          </cell>
          <cell r="I285">
            <v>0.3</v>
          </cell>
          <cell r="J285">
            <v>0.6</v>
          </cell>
          <cell r="K285">
            <v>0.89999999999999991</v>
          </cell>
          <cell r="L285">
            <v>0</v>
          </cell>
          <cell r="M285">
            <v>0</v>
          </cell>
          <cell r="N285">
            <v>0</v>
          </cell>
          <cell r="O285">
            <v>0</v>
          </cell>
          <cell r="P285">
            <v>2</v>
          </cell>
        </row>
        <row r="286">
          <cell r="B286" t="str">
            <v>80S</v>
          </cell>
          <cell r="C286">
            <v>3.5</v>
          </cell>
          <cell r="D286">
            <v>8.08</v>
          </cell>
          <cell r="E286">
            <v>1</v>
          </cell>
          <cell r="F286">
            <v>0.35</v>
          </cell>
          <cell r="G286">
            <v>0.85</v>
          </cell>
          <cell r="H286">
            <v>1.2</v>
          </cell>
          <cell r="I286">
            <v>0.35</v>
          </cell>
          <cell r="J286">
            <v>0.85</v>
          </cell>
          <cell r="K286">
            <v>1.2</v>
          </cell>
          <cell r="L286">
            <v>0</v>
          </cell>
          <cell r="M286">
            <v>0</v>
          </cell>
          <cell r="N286">
            <v>0</v>
          </cell>
          <cell r="O286">
            <v>0</v>
          </cell>
          <cell r="P286">
            <v>3</v>
          </cell>
        </row>
        <row r="287">
          <cell r="A287" t="str">
            <v>80S</v>
          </cell>
          <cell r="B287" t="str">
            <v>80S</v>
          </cell>
          <cell r="C287">
            <v>4</v>
          </cell>
          <cell r="D287">
            <v>8.56</v>
          </cell>
          <cell r="E287">
            <v>1</v>
          </cell>
          <cell r="F287">
            <v>0.41</v>
          </cell>
          <cell r="G287">
            <v>0.93</v>
          </cell>
          <cell r="H287">
            <v>1.34</v>
          </cell>
          <cell r="I287">
            <v>0.41</v>
          </cell>
          <cell r="J287">
            <v>0.93</v>
          </cell>
          <cell r="K287">
            <v>1.34</v>
          </cell>
          <cell r="L287">
            <v>0</v>
          </cell>
          <cell r="M287">
            <v>0</v>
          </cell>
          <cell r="N287">
            <v>0</v>
          </cell>
          <cell r="O287">
            <v>0</v>
          </cell>
          <cell r="P287">
            <v>3</v>
          </cell>
        </row>
        <row r="288">
          <cell r="B288" t="str">
            <v>80S</v>
          </cell>
          <cell r="C288">
            <v>5</v>
          </cell>
          <cell r="D288">
            <v>9.5299999999999994</v>
          </cell>
          <cell r="E288">
            <v>1</v>
          </cell>
          <cell r="F288">
            <v>0.51</v>
          </cell>
          <cell r="G288">
            <v>1.59</v>
          </cell>
          <cell r="H288">
            <v>2.1</v>
          </cell>
          <cell r="I288">
            <v>0.51</v>
          </cell>
          <cell r="J288">
            <v>1.59</v>
          </cell>
          <cell r="K288">
            <v>2.1</v>
          </cell>
          <cell r="L288">
            <v>0</v>
          </cell>
          <cell r="M288">
            <v>0</v>
          </cell>
          <cell r="N288">
            <v>0</v>
          </cell>
          <cell r="O288">
            <v>0</v>
          </cell>
          <cell r="P288">
            <v>4</v>
          </cell>
        </row>
        <row r="289">
          <cell r="B289" t="str">
            <v>80S</v>
          </cell>
          <cell r="C289">
            <v>6</v>
          </cell>
          <cell r="D289">
            <v>10.97</v>
          </cell>
          <cell r="E289">
            <v>1.25</v>
          </cell>
          <cell r="F289">
            <v>0.61</v>
          </cell>
          <cell r="G289">
            <v>2.69</v>
          </cell>
          <cell r="H289">
            <v>3.3</v>
          </cell>
          <cell r="I289">
            <v>0.61</v>
          </cell>
          <cell r="J289">
            <v>2.69</v>
          </cell>
          <cell r="K289">
            <v>3.3</v>
          </cell>
          <cell r="L289">
            <v>0</v>
          </cell>
          <cell r="M289">
            <v>0</v>
          </cell>
          <cell r="N289">
            <v>0</v>
          </cell>
          <cell r="O289">
            <v>0</v>
          </cell>
          <cell r="P289">
            <v>4</v>
          </cell>
        </row>
        <row r="290">
          <cell r="B290" t="str">
            <v>80S</v>
          </cell>
          <cell r="C290">
            <v>8</v>
          </cell>
          <cell r="D290">
            <v>12.7</v>
          </cell>
          <cell r="E290">
            <v>1.25</v>
          </cell>
          <cell r="F290">
            <v>0.81</v>
          </cell>
          <cell r="G290">
            <v>4.58</v>
          </cell>
          <cell r="H290">
            <v>5.3900000000000006</v>
          </cell>
          <cell r="I290">
            <v>0.81</v>
          </cell>
          <cell r="J290">
            <v>4.58</v>
          </cell>
          <cell r="K290">
            <v>5.3900000000000006</v>
          </cell>
          <cell r="L290">
            <v>0</v>
          </cell>
          <cell r="M290">
            <v>0</v>
          </cell>
          <cell r="N290">
            <v>0</v>
          </cell>
          <cell r="O290">
            <v>0</v>
          </cell>
          <cell r="P290">
            <v>4</v>
          </cell>
        </row>
        <row r="291">
          <cell r="B291" t="str">
            <v>80S</v>
          </cell>
          <cell r="C291">
            <v>10</v>
          </cell>
          <cell r="D291">
            <v>12.7</v>
          </cell>
          <cell r="E291">
            <v>1.25</v>
          </cell>
          <cell r="F291">
            <v>1.01</v>
          </cell>
          <cell r="G291">
            <v>5.74</v>
          </cell>
          <cell r="H291">
            <v>6.75</v>
          </cell>
          <cell r="I291">
            <v>1.01</v>
          </cell>
          <cell r="J291">
            <v>5.74</v>
          </cell>
          <cell r="K291">
            <v>6.75</v>
          </cell>
          <cell r="L291">
            <v>0</v>
          </cell>
          <cell r="M291">
            <v>0</v>
          </cell>
          <cell r="N291">
            <v>0</v>
          </cell>
          <cell r="O291">
            <v>0</v>
          </cell>
          <cell r="P291">
            <v>4</v>
          </cell>
        </row>
        <row r="292">
          <cell r="B292" t="str">
            <v>80S</v>
          </cell>
          <cell r="C292">
            <v>12</v>
          </cell>
          <cell r="D292">
            <v>12.7</v>
          </cell>
          <cell r="E292">
            <v>1.25</v>
          </cell>
          <cell r="F292">
            <v>1.22</v>
          </cell>
          <cell r="G292">
            <v>6.73</v>
          </cell>
          <cell r="H292">
            <v>7.95</v>
          </cell>
          <cell r="I292">
            <v>1.22</v>
          </cell>
          <cell r="J292">
            <v>6.73</v>
          </cell>
          <cell r="K292">
            <v>7.95</v>
          </cell>
          <cell r="L292">
            <v>0</v>
          </cell>
          <cell r="M292">
            <v>0</v>
          </cell>
          <cell r="N292">
            <v>0</v>
          </cell>
          <cell r="O292">
            <v>0</v>
          </cell>
          <cell r="P292">
            <v>6</v>
          </cell>
        </row>
        <row r="293">
          <cell r="B293">
            <v>100</v>
          </cell>
          <cell r="C293">
            <v>8</v>
          </cell>
          <cell r="D293">
            <v>15.09</v>
          </cell>
          <cell r="E293">
            <v>1.5</v>
          </cell>
          <cell r="F293">
            <v>0.81</v>
          </cell>
          <cell r="G293">
            <v>6.09</v>
          </cell>
          <cell r="H293">
            <v>6.9</v>
          </cell>
          <cell r="I293">
            <v>0.81</v>
          </cell>
          <cell r="J293">
            <v>6.09</v>
          </cell>
          <cell r="K293">
            <v>6.9</v>
          </cell>
          <cell r="L293">
            <v>0</v>
          </cell>
          <cell r="M293">
            <v>0</v>
          </cell>
          <cell r="N293">
            <v>0</v>
          </cell>
          <cell r="O293">
            <v>0</v>
          </cell>
          <cell r="P293">
            <v>4</v>
          </cell>
        </row>
        <row r="294">
          <cell r="B294">
            <v>100</v>
          </cell>
          <cell r="C294">
            <v>10</v>
          </cell>
          <cell r="D294">
            <v>18.260000000000002</v>
          </cell>
          <cell r="E294">
            <v>1.5</v>
          </cell>
          <cell r="F294">
            <v>1.01</v>
          </cell>
          <cell r="G294">
            <v>11.44</v>
          </cell>
          <cell r="H294">
            <v>12.45</v>
          </cell>
          <cell r="I294">
            <v>1.01</v>
          </cell>
          <cell r="J294">
            <v>11.44</v>
          </cell>
          <cell r="K294">
            <v>12.45</v>
          </cell>
          <cell r="L294">
            <v>0</v>
          </cell>
          <cell r="M294">
            <v>0</v>
          </cell>
          <cell r="N294">
            <v>0</v>
          </cell>
          <cell r="O294">
            <v>0</v>
          </cell>
          <cell r="P294">
            <v>4</v>
          </cell>
        </row>
        <row r="295">
          <cell r="B295">
            <v>100</v>
          </cell>
          <cell r="C295">
            <v>12</v>
          </cell>
          <cell r="D295">
            <v>21.44</v>
          </cell>
          <cell r="E295">
            <v>2</v>
          </cell>
          <cell r="F295">
            <v>1.22</v>
          </cell>
          <cell r="G295">
            <v>15.28</v>
          </cell>
          <cell r="H295">
            <v>16.5</v>
          </cell>
          <cell r="I295">
            <v>1.22</v>
          </cell>
          <cell r="J295">
            <v>15.28</v>
          </cell>
          <cell r="K295">
            <v>16.5</v>
          </cell>
          <cell r="L295">
            <v>0</v>
          </cell>
          <cell r="M295">
            <v>0</v>
          </cell>
          <cell r="N295">
            <v>0</v>
          </cell>
          <cell r="O295">
            <v>0</v>
          </cell>
          <cell r="P295">
            <v>6</v>
          </cell>
        </row>
        <row r="296">
          <cell r="B296">
            <v>100</v>
          </cell>
          <cell r="C296">
            <v>14</v>
          </cell>
          <cell r="D296">
            <v>23.83</v>
          </cell>
          <cell r="E296">
            <v>2</v>
          </cell>
          <cell r="F296">
            <v>1.42</v>
          </cell>
          <cell r="G296">
            <v>21.07</v>
          </cell>
          <cell r="H296">
            <v>22.490000000000002</v>
          </cell>
          <cell r="I296">
            <v>1.42</v>
          </cell>
          <cell r="J296">
            <v>21.07</v>
          </cell>
          <cell r="K296">
            <v>22.490000000000002</v>
          </cell>
          <cell r="L296">
            <v>0</v>
          </cell>
          <cell r="M296">
            <v>0</v>
          </cell>
          <cell r="N296">
            <v>0</v>
          </cell>
          <cell r="O296">
            <v>0</v>
          </cell>
          <cell r="P296">
            <v>6</v>
          </cell>
        </row>
        <row r="297">
          <cell r="B297">
            <v>100</v>
          </cell>
          <cell r="C297">
            <v>16</v>
          </cell>
          <cell r="D297">
            <v>26.19</v>
          </cell>
          <cell r="E297" t="str">
            <v>N</v>
          </cell>
          <cell r="F297">
            <v>1.62</v>
          </cell>
          <cell r="G297">
            <v>28.38</v>
          </cell>
          <cell r="H297">
            <v>30</v>
          </cell>
          <cell r="I297">
            <v>1.62</v>
          </cell>
          <cell r="J297">
            <v>28.38</v>
          </cell>
          <cell r="K297">
            <v>30</v>
          </cell>
          <cell r="L297">
            <v>0</v>
          </cell>
          <cell r="M297">
            <v>0</v>
          </cell>
          <cell r="N297">
            <v>0</v>
          </cell>
          <cell r="O297">
            <v>0</v>
          </cell>
          <cell r="P297">
            <v>6</v>
          </cell>
        </row>
        <row r="298">
          <cell r="B298">
            <v>100</v>
          </cell>
          <cell r="C298">
            <v>18</v>
          </cell>
          <cell r="D298">
            <v>29.36</v>
          </cell>
          <cell r="E298" t="str">
            <v>N</v>
          </cell>
          <cell r="F298">
            <v>1.82</v>
          </cell>
          <cell r="G298">
            <v>37.17</v>
          </cell>
          <cell r="H298">
            <v>38.99</v>
          </cell>
          <cell r="I298">
            <v>1.82</v>
          </cell>
          <cell r="J298">
            <v>37.17</v>
          </cell>
          <cell r="K298">
            <v>38.99</v>
          </cell>
          <cell r="L298">
            <v>0</v>
          </cell>
          <cell r="M298">
            <v>0</v>
          </cell>
          <cell r="N298">
            <v>0</v>
          </cell>
          <cell r="O298">
            <v>0</v>
          </cell>
          <cell r="P298">
            <v>6</v>
          </cell>
        </row>
        <row r="299">
          <cell r="B299">
            <v>100</v>
          </cell>
          <cell r="C299">
            <v>20</v>
          </cell>
          <cell r="D299">
            <v>32.54</v>
          </cell>
          <cell r="E299" t="str">
            <v>N</v>
          </cell>
          <cell r="F299">
            <v>2.0299999999999998</v>
          </cell>
          <cell r="G299">
            <v>45.97</v>
          </cell>
          <cell r="H299">
            <v>48</v>
          </cell>
          <cell r="I299">
            <v>2.0299999999999998</v>
          </cell>
          <cell r="J299">
            <v>45.97</v>
          </cell>
          <cell r="K299">
            <v>48</v>
          </cell>
          <cell r="L299">
            <v>0</v>
          </cell>
          <cell r="M299">
            <v>0</v>
          </cell>
          <cell r="N299">
            <v>0</v>
          </cell>
          <cell r="O299">
            <v>0</v>
          </cell>
          <cell r="P299">
            <v>7</v>
          </cell>
        </row>
        <row r="300">
          <cell r="B300">
            <v>100</v>
          </cell>
          <cell r="C300">
            <v>22</v>
          </cell>
          <cell r="D300">
            <v>34.93</v>
          </cell>
          <cell r="E300" t="str">
            <v>N</v>
          </cell>
          <cell r="F300">
            <v>2.23</v>
          </cell>
          <cell r="G300">
            <v>65.27</v>
          </cell>
          <cell r="H300">
            <v>67.5</v>
          </cell>
          <cell r="I300">
            <v>2.23</v>
          </cell>
          <cell r="J300">
            <v>65.27</v>
          </cell>
          <cell r="K300">
            <v>67.5</v>
          </cell>
          <cell r="L300">
            <v>0</v>
          </cell>
          <cell r="M300">
            <v>0</v>
          </cell>
          <cell r="N300">
            <v>0</v>
          </cell>
          <cell r="O300">
            <v>0</v>
          </cell>
          <cell r="P300">
            <v>8</v>
          </cell>
        </row>
        <row r="301">
          <cell r="B301">
            <v>100</v>
          </cell>
          <cell r="C301">
            <v>24</v>
          </cell>
          <cell r="D301">
            <v>38.89</v>
          </cell>
          <cell r="E301" t="str">
            <v>N</v>
          </cell>
          <cell r="F301">
            <v>2.4300000000000002</v>
          </cell>
          <cell r="G301">
            <v>75.56</v>
          </cell>
          <cell r="H301">
            <v>77.990000000000009</v>
          </cell>
          <cell r="I301">
            <v>2.4300000000000002</v>
          </cell>
          <cell r="J301">
            <v>75.56</v>
          </cell>
          <cell r="K301">
            <v>77.990000000000009</v>
          </cell>
          <cell r="L301">
            <v>0</v>
          </cell>
          <cell r="M301">
            <v>0</v>
          </cell>
          <cell r="N301">
            <v>0</v>
          </cell>
          <cell r="O301">
            <v>0</v>
          </cell>
          <cell r="P301">
            <v>8</v>
          </cell>
        </row>
        <row r="302">
          <cell r="B302">
            <v>120</v>
          </cell>
          <cell r="C302">
            <v>4</v>
          </cell>
          <cell r="D302">
            <v>11.13</v>
          </cell>
          <cell r="E302">
            <v>1.25</v>
          </cell>
          <cell r="F302">
            <v>0.41</v>
          </cell>
          <cell r="G302">
            <v>1.84</v>
          </cell>
          <cell r="H302">
            <v>2.25</v>
          </cell>
          <cell r="I302">
            <v>0.41</v>
          </cell>
          <cell r="J302">
            <v>1.84</v>
          </cell>
          <cell r="K302">
            <v>2.25</v>
          </cell>
          <cell r="L302">
            <v>0</v>
          </cell>
          <cell r="M302">
            <v>0</v>
          </cell>
          <cell r="N302">
            <v>0</v>
          </cell>
          <cell r="O302">
            <v>0</v>
          </cell>
          <cell r="P302">
            <v>4</v>
          </cell>
        </row>
        <row r="303">
          <cell r="B303">
            <v>120</v>
          </cell>
          <cell r="C303">
            <v>5</v>
          </cell>
          <cell r="D303">
            <v>12.7</v>
          </cell>
          <cell r="E303">
            <v>1.25</v>
          </cell>
          <cell r="F303">
            <v>0.51</v>
          </cell>
          <cell r="G303">
            <v>2.94</v>
          </cell>
          <cell r="H303">
            <v>3.45</v>
          </cell>
          <cell r="I303">
            <v>0.51</v>
          </cell>
          <cell r="J303">
            <v>2.94</v>
          </cell>
          <cell r="K303">
            <v>3.45</v>
          </cell>
          <cell r="L303">
            <v>0</v>
          </cell>
          <cell r="M303">
            <v>0</v>
          </cell>
          <cell r="N303">
            <v>0</v>
          </cell>
          <cell r="O303">
            <v>0</v>
          </cell>
          <cell r="P303">
            <v>4</v>
          </cell>
        </row>
        <row r="304">
          <cell r="B304">
            <v>120</v>
          </cell>
          <cell r="C304">
            <v>6</v>
          </cell>
          <cell r="D304">
            <v>14.27</v>
          </cell>
          <cell r="E304">
            <v>1.25</v>
          </cell>
          <cell r="F304">
            <v>0.61</v>
          </cell>
          <cell r="G304">
            <v>4.1900000000000004</v>
          </cell>
          <cell r="H304">
            <v>4.8000000000000007</v>
          </cell>
          <cell r="I304">
            <v>0.61</v>
          </cell>
          <cell r="J304">
            <v>4.1900000000000004</v>
          </cell>
          <cell r="K304">
            <v>4.8000000000000007</v>
          </cell>
          <cell r="L304">
            <v>0</v>
          </cell>
          <cell r="M304">
            <v>0</v>
          </cell>
          <cell r="N304">
            <v>0</v>
          </cell>
          <cell r="O304">
            <v>0</v>
          </cell>
          <cell r="P304">
            <v>4</v>
          </cell>
        </row>
        <row r="305">
          <cell r="B305">
            <v>120</v>
          </cell>
          <cell r="C305">
            <v>8</v>
          </cell>
          <cell r="D305">
            <v>18.260000000000002</v>
          </cell>
          <cell r="E305">
            <v>1.5</v>
          </cell>
          <cell r="F305">
            <v>0.81</v>
          </cell>
          <cell r="G305">
            <v>9.23</v>
          </cell>
          <cell r="H305">
            <v>10.040000000000001</v>
          </cell>
          <cell r="I305">
            <v>0.81</v>
          </cell>
          <cell r="J305">
            <v>9.23</v>
          </cell>
          <cell r="K305">
            <v>10.040000000000001</v>
          </cell>
          <cell r="L305">
            <v>0</v>
          </cell>
          <cell r="M305">
            <v>0</v>
          </cell>
          <cell r="N305">
            <v>0</v>
          </cell>
          <cell r="O305">
            <v>0</v>
          </cell>
          <cell r="P305">
            <v>4</v>
          </cell>
        </row>
        <row r="306">
          <cell r="B306">
            <v>120</v>
          </cell>
          <cell r="C306">
            <v>10</v>
          </cell>
          <cell r="D306">
            <v>21.44</v>
          </cell>
          <cell r="E306">
            <v>2</v>
          </cell>
          <cell r="F306">
            <v>1.01</v>
          </cell>
          <cell r="G306">
            <v>12.49</v>
          </cell>
          <cell r="H306">
            <v>13.5</v>
          </cell>
          <cell r="I306">
            <v>1.01</v>
          </cell>
          <cell r="J306">
            <v>12.49</v>
          </cell>
          <cell r="K306">
            <v>13.5</v>
          </cell>
          <cell r="L306">
            <v>0</v>
          </cell>
          <cell r="M306">
            <v>0</v>
          </cell>
          <cell r="N306">
            <v>0</v>
          </cell>
          <cell r="O306">
            <v>0</v>
          </cell>
          <cell r="P306">
            <v>4</v>
          </cell>
        </row>
        <row r="307">
          <cell r="B307">
            <v>120</v>
          </cell>
          <cell r="C307">
            <v>12</v>
          </cell>
          <cell r="D307">
            <v>25.4</v>
          </cell>
          <cell r="E307" t="str">
            <v>N</v>
          </cell>
          <cell r="F307">
            <v>1.22</v>
          </cell>
          <cell r="G307">
            <v>21.27</v>
          </cell>
          <cell r="H307">
            <v>22.49</v>
          </cell>
          <cell r="I307">
            <v>1.22</v>
          </cell>
          <cell r="J307">
            <v>21.27</v>
          </cell>
          <cell r="K307">
            <v>22.49</v>
          </cell>
          <cell r="L307">
            <v>0</v>
          </cell>
          <cell r="M307">
            <v>0</v>
          </cell>
          <cell r="N307">
            <v>0</v>
          </cell>
          <cell r="O307">
            <v>0</v>
          </cell>
          <cell r="P307">
            <v>6</v>
          </cell>
        </row>
        <row r="308">
          <cell r="B308">
            <v>120</v>
          </cell>
          <cell r="C308">
            <v>14</v>
          </cell>
          <cell r="D308">
            <v>27.79</v>
          </cell>
          <cell r="E308" t="str">
            <v>N</v>
          </cell>
          <cell r="F308">
            <v>1.42</v>
          </cell>
          <cell r="G308">
            <v>25.58</v>
          </cell>
          <cell r="H308">
            <v>27</v>
          </cell>
          <cell r="I308">
            <v>1.42</v>
          </cell>
          <cell r="J308">
            <v>25.58</v>
          </cell>
          <cell r="K308">
            <v>27</v>
          </cell>
          <cell r="L308">
            <v>0</v>
          </cell>
          <cell r="M308">
            <v>0</v>
          </cell>
          <cell r="N308">
            <v>0</v>
          </cell>
          <cell r="O308">
            <v>0</v>
          </cell>
          <cell r="P308">
            <v>6</v>
          </cell>
        </row>
        <row r="309">
          <cell r="B309">
            <v>120</v>
          </cell>
          <cell r="C309">
            <v>16</v>
          </cell>
          <cell r="D309">
            <v>30.96</v>
          </cell>
          <cell r="E309" t="str">
            <v>N</v>
          </cell>
          <cell r="F309">
            <v>1.62</v>
          </cell>
          <cell r="G309">
            <v>35.880000000000003</v>
          </cell>
          <cell r="H309">
            <v>37.5</v>
          </cell>
          <cell r="I309">
            <v>1.62</v>
          </cell>
          <cell r="J309">
            <v>35.880000000000003</v>
          </cell>
          <cell r="K309">
            <v>37.5</v>
          </cell>
          <cell r="L309">
            <v>0</v>
          </cell>
          <cell r="M309">
            <v>0</v>
          </cell>
          <cell r="N309">
            <v>0</v>
          </cell>
          <cell r="O309">
            <v>0</v>
          </cell>
          <cell r="P309">
            <v>6</v>
          </cell>
        </row>
        <row r="310">
          <cell r="B310">
            <v>120</v>
          </cell>
          <cell r="C310">
            <v>18</v>
          </cell>
          <cell r="D310">
            <v>34.93</v>
          </cell>
          <cell r="E310" t="str">
            <v>N</v>
          </cell>
          <cell r="F310">
            <v>1.82</v>
          </cell>
          <cell r="G310">
            <v>47.68</v>
          </cell>
          <cell r="H310">
            <v>49.5</v>
          </cell>
          <cell r="I310">
            <v>1.82</v>
          </cell>
          <cell r="J310">
            <v>47.68</v>
          </cell>
          <cell r="K310">
            <v>49.5</v>
          </cell>
          <cell r="L310">
            <v>0</v>
          </cell>
          <cell r="M310">
            <v>0</v>
          </cell>
          <cell r="N310">
            <v>0</v>
          </cell>
          <cell r="O310">
            <v>0</v>
          </cell>
          <cell r="P310">
            <v>6</v>
          </cell>
        </row>
        <row r="311">
          <cell r="B311">
            <v>120</v>
          </cell>
          <cell r="C311">
            <v>20</v>
          </cell>
          <cell r="D311">
            <v>38.1</v>
          </cell>
          <cell r="E311" t="str">
            <v>N</v>
          </cell>
          <cell r="F311">
            <v>2.0299999999999998</v>
          </cell>
          <cell r="G311">
            <v>62.47</v>
          </cell>
          <cell r="H311">
            <v>64.5</v>
          </cell>
          <cell r="I311">
            <v>2.0299999999999998</v>
          </cell>
          <cell r="J311">
            <v>62.47</v>
          </cell>
          <cell r="K311">
            <v>64.5</v>
          </cell>
          <cell r="L311">
            <v>0</v>
          </cell>
          <cell r="M311">
            <v>0</v>
          </cell>
          <cell r="N311">
            <v>0</v>
          </cell>
          <cell r="O311">
            <v>0</v>
          </cell>
          <cell r="P311">
            <v>7</v>
          </cell>
        </row>
        <row r="312">
          <cell r="B312">
            <v>120</v>
          </cell>
          <cell r="C312">
            <v>22</v>
          </cell>
          <cell r="D312">
            <v>41.28</v>
          </cell>
          <cell r="E312" t="str">
            <v>N</v>
          </cell>
          <cell r="F312">
            <v>2.23</v>
          </cell>
          <cell r="G312">
            <v>84.76</v>
          </cell>
          <cell r="H312">
            <v>86.990000000000009</v>
          </cell>
          <cell r="I312">
            <v>2.23</v>
          </cell>
          <cell r="J312">
            <v>84.76</v>
          </cell>
          <cell r="K312">
            <v>86.990000000000009</v>
          </cell>
          <cell r="L312">
            <v>0</v>
          </cell>
          <cell r="M312">
            <v>0</v>
          </cell>
          <cell r="N312">
            <v>0</v>
          </cell>
          <cell r="O312">
            <v>0</v>
          </cell>
          <cell r="P312">
            <v>8</v>
          </cell>
        </row>
        <row r="313">
          <cell r="B313">
            <v>120</v>
          </cell>
          <cell r="C313">
            <v>24</v>
          </cell>
          <cell r="D313">
            <v>46.02</v>
          </cell>
          <cell r="E313" t="str">
            <v>N</v>
          </cell>
          <cell r="F313">
            <v>2.4300000000000002</v>
          </cell>
          <cell r="G313">
            <v>98.07</v>
          </cell>
          <cell r="H313">
            <v>100.5</v>
          </cell>
          <cell r="I313">
            <v>2.4300000000000002</v>
          </cell>
          <cell r="J313">
            <v>98.07</v>
          </cell>
          <cell r="K313">
            <v>100.5</v>
          </cell>
          <cell r="L313">
            <v>0</v>
          </cell>
          <cell r="M313">
            <v>0</v>
          </cell>
          <cell r="N313">
            <v>0</v>
          </cell>
          <cell r="O313">
            <v>0</v>
          </cell>
          <cell r="P313">
            <v>8</v>
          </cell>
          <cell r="Q313">
            <v>0</v>
          </cell>
          <cell r="R313">
            <v>0</v>
          </cell>
        </row>
        <row r="314">
          <cell r="B314">
            <v>140</v>
          </cell>
          <cell r="C314">
            <v>8</v>
          </cell>
          <cell r="D314">
            <v>20.62</v>
          </cell>
          <cell r="E314">
            <v>2</v>
          </cell>
          <cell r="F314">
            <v>0.81</v>
          </cell>
          <cell r="G314">
            <v>10.130000000000001</v>
          </cell>
          <cell r="H314">
            <v>10.940000000000001</v>
          </cell>
          <cell r="I314">
            <v>0.81</v>
          </cell>
          <cell r="J314">
            <v>10.130000000000001</v>
          </cell>
          <cell r="K314">
            <v>10.940000000000001</v>
          </cell>
          <cell r="L314">
            <v>0</v>
          </cell>
          <cell r="M314">
            <v>0</v>
          </cell>
          <cell r="N314">
            <v>0</v>
          </cell>
          <cell r="O314">
            <v>0</v>
          </cell>
          <cell r="P314">
            <v>4</v>
          </cell>
        </row>
        <row r="315">
          <cell r="B315">
            <v>140</v>
          </cell>
          <cell r="C315">
            <v>10</v>
          </cell>
          <cell r="D315">
            <v>25.4</v>
          </cell>
          <cell r="E315" t="str">
            <v>N</v>
          </cell>
          <cell r="F315">
            <v>1.01</v>
          </cell>
          <cell r="G315">
            <v>18.48</v>
          </cell>
          <cell r="H315">
            <v>19.490000000000002</v>
          </cell>
          <cell r="I315">
            <v>1.01</v>
          </cell>
          <cell r="J315">
            <v>18.48</v>
          </cell>
          <cell r="K315">
            <v>19.490000000000002</v>
          </cell>
          <cell r="L315">
            <v>0</v>
          </cell>
          <cell r="M315">
            <v>0</v>
          </cell>
          <cell r="N315">
            <v>0</v>
          </cell>
          <cell r="O315">
            <v>0</v>
          </cell>
          <cell r="P315">
            <v>4</v>
          </cell>
        </row>
        <row r="316">
          <cell r="B316">
            <v>140</v>
          </cell>
          <cell r="C316">
            <v>12</v>
          </cell>
          <cell r="D316">
            <v>28.58</v>
          </cell>
          <cell r="E316" t="str">
            <v>N</v>
          </cell>
          <cell r="F316">
            <v>1.22</v>
          </cell>
          <cell r="G316">
            <v>25.78</v>
          </cell>
          <cell r="H316">
            <v>27</v>
          </cell>
          <cell r="I316">
            <v>1.22</v>
          </cell>
          <cell r="J316">
            <v>25.78</v>
          </cell>
          <cell r="K316">
            <v>27</v>
          </cell>
          <cell r="L316">
            <v>0</v>
          </cell>
          <cell r="M316">
            <v>0</v>
          </cell>
          <cell r="N316">
            <v>0</v>
          </cell>
          <cell r="O316">
            <v>0</v>
          </cell>
          <cell r="P316">
            <v>6</v>
          </cell>
        </row>
        <row r="317">
          <cell r="B317">
            <v>140</v>
          </cell>
          <cell r="C317">
            <v>14</v>
          </cell>
          <cell r="D317">
            <v>31.75</v>
          </cell>
          <cell r="E317" t="str">
            <v>N</v>
          </cell>
          <cell r="F317">
            <v>1.42</v>
          </cell>
          <cell r="G317">
            <v>31.58</v>
          </cell>
          <cell r="H317">
            <v>33</v>
          </cell>
          <cell r="I317">
            <v>1.42</v>
          </cell>
          <cell r="J317">
            <v>31.58</v>
          </cell>
          <cell r="K317">
            <v>33</v>
          </cell>
          <cell r="L317">
            <v>0</v>
          </cell>
          <cell r="M317">
            <v>0</v>
          </cell>
          <cell r="N317">
            <v>0</v>
          </cell>
          <cell r="O317">
            <v>0</v>
          </cell>
          <cell r="P317">
            <v>6</v>
          </cell>
        </row>
        <row r="318">
          <cell r="B318">
            <v>140</v>
          </cell>
          <cell r="C318">
            <v>16</v>
          </cell>
          <cell r="D318">
            <v>36.53</v>
          </cell>
          <cell r="E318" t="str">
            <v>N</v>
          </cell>
          <cell r="F318">
            <v>1.62</v>
          </cell>
          <cell r="G318">
            <v>44.87</v>
          </cell>
          <cell r="H318">
            <v>46.489999999999995</v>
          </cell>
          <cell r="I318">
            <v>1.62</v>
          </cell>
          <cell r="J318">
            <v>44.87</v>
          </cell>
          <cell r="K318">
            <v>46.489999999999995</v>
          </cell>
          <cell r="L318">
            <v>0</v>
          </cell>
          <cell r="M318">
            <v>0</v>
          </cell>
          <cell r="N318">
            <v>0</v>
          </cell>
          <cell r="O318">
            <v>0</v>
          </cell>
          <cell r="P318">
            <v>6</v>
          </cell>
        </row>
        <row r="319">
          <cell r="B319">
            <v>140</v>
          </cell>
          <cell r="C319">
            <v>18</v>
          </cell>
          <cell r="D319">
            <v>39.67</v>
          </cell>
          <cell r="E319" t="str">
            <v>N</v>
          </cell>
          <cell r="F319">
            <v>1.82</v>
          </cell>
          <cell r="G319">
            <v>59.68</v>
          </cell>
          <cell r="H319">
            <v>61.5</v>
          </cell>
          <cell r="I319">
            <v>1.82</v>
          </cell>
          <cell r="J319">
            <v>59.68</v>
          </cell>
          <cell r="K319">
            <v>61.5</v>
          </cell>
          <cell r="L319">
            <v>0</v>
          </cell>
          <cell r="M319">
            <v>0</v>
          </cell>
          <cell r="N319">
            <v>0</v>
          </cell>
          <cell r="O319">
            <v>0</v>
          </cell>
          <cell r="P319">
            <v>6</v>
          </cell>
        </row>
        <row r="320">
          <cell r="B320">
            <v>140</v>
          </cell>
          <cell r="C320">
            <v>20</v>
          </cell>
          <cell r="D320">
            <v>44.45</v>
          </cell>
          <cell r="E320" t="str">
            <v>N</v>
          </cell>
          <cell r="F320">
            <v>2.0299999999999998</v>
          </cell>
          <cell r="G320">
            <v>78.959999999999994</v>
          </cell>
          <cell r="H320">
            <v>80.989999999999995</v>
          </cell>
          <cell r="I320">
            <v>2.0299999999999998</v>
          </cell>
          <cell r="J320">
            <v>78.959999999999994</v>
          </cell>
          <cell r="K320">
            <v>80.989999999999995</v>
          </cell>
          <cell r="L320">
            <v>0</v>
          </cell>
          <cell r="M320">
            <v>0</v>
          </cell>
          <cell r="N320">
            <v>0</v>
          </cell>
          <cell r="O320">
            <v>0</v>
          </cell>
          <cell r="P320">
            <v>7</v>
          </cell>
        </row>
        <row r="321">
          <cell r="B321">
            <v>140</v>
          </cell>
          <cell r="C321">
            <v>22</v>
          </cell>
          <cell r="D321">
            <v>47.63</v>
          </cell>
          <cell r="E321" t="str">
            <v>N</v>
          </cell>
          <cell r="F321">
            <v>2.23</v>
          </cell>
          <cell r="G321">
            <v>108.77</v>
          </cell>
          <cell r="H321">
            <v>111</v>
          </cell>
          <cell r="I321">
            <v>2.23</v>
          </cell>
          <cell r="J321">
            <v>108.77</v>
          </cell>
          <cell r="K321">
            <v>111</v>
          </cell>
          <cell r="L321">
            <v>0</v>
          </cell>
          <cell r="M321">
            <v>0</v>
          </cell>
          <cell r="N321">
            <v>0</v>
          </cell>
          <cell r="O321">
            <v>0</v>
          </cell>
          <cell r="P321">
            <v>8</v>
          </cell>
        </row>
        <row r="322">
          <cell r="B322">
            <v>140</v>
          </cell>
          <cell r="C322">
            <v>24</v>
          </cell>
          <cell r="D322">
            <v>52.37</v>
          </cell>
          <cell r="E322" t="str">
            <v>N</v>
          </cell>
          <cell r="F322">
            <v>2.4300000000000002</v>
          </cell>
          <cell r="G322">
            <v>126.57</v>
          </cell>
          <cell r="H322">
            <v>129</v>
          </cell>
          <cell r="I322">
            <v>2.4300000000000002</v>
          </cell>
          <cell r="J322">
            <v>126.57</v>
          </cell>
          <cell r="K322">
            <v>129</v>
          </cell>
          <cell r="L322">
            <v>0</v>
          </cell>
          <cell r="M322">
            <v>0</v>
          </cell>
          <cell r="N322">
            <v>0</v>
          </cell>
          <cell r="O322">
            <v>0</v>
          </cell>
          <cell r="P322">
            <v>8</v>
          </cell>
        </row>
        <row r="323">
          <cell r="B323">
            <v>160</v>
          </cell>
          <cell r="C323">
            <v>0.5</v>
          </cell>
          <cell r="D323">
            <v>4.78</v>
          </cell>
          <cell r="E323">
            <v>1</v>
          </cell>
          <cell r="F323">
            <v>7.0000000000000007E-2</v>
          </cell>
          <cell r="G323">
            <v>0.08</v>
          </cell>
          <cell r="H323">
            <v>0.15000000000000002</v>
          </cell>
          <cell r="I323">
            <v>7.0000000000000007E-2</v>
          </cell>
          <cell r="J323">
            <v>0.08</v>
          </cell>
          <cell r="K323">
            <v>0.15000000000000002</v>
          </cell>
          <cell r="L323">
            <v>0</v>
          </cell>
          <cell r="M323">
            <v>0</v>
          </cell>
          <cell r="N323">
            <v>0</v>
          </cell>
          <cell r="O323">
            <v>0</v>
          </cell>
          <cell r="P323">
            <v>2</v>
          </cell>
        </row>
        <row r="324">
          <cell r="B324">
            <v>160</v>
          </cell>
          <cell r="C324">
            <v>0.5</v>
          </cell>
          <cell r="D324">
            <v>4.78</v>
          </cell>
          <cell r="E324">
            <v>1</v>
          </cell>
          <cell r="F324">
            <v>7.0000000000000007E-2</v>
          </cell>
          <cell r="G324">
            <v>0.08</v>
          </cell>
          <cell r="H324">
            <v>0.15000000000000002</v>
          </cell>
          <cell r="I324">
            <v>7.0000000000000007E-2</v>
          </cell>
          <cell r="J324">
            <v>0.08</v>
          </cell>
          <cell r="K324">
            <v>0.15000000000000002</v>
          </cell>
          <cell r="L324">
            <v>0</v>
          </cell>
          <cell r="M324">
            <v>0</v>
          </cell>
          <cell r="N324">
            <v>0</v>
          </cell>
          <cell r="O324">
            <v>0</v>
          </cell>
          <cell r="P324">
            <v>2</v>
          </cell>
        </row>
        <row r="325">
          <cell r="B325">
            <v>160</v>
          </cell>
          <cell r="C325">
            <v>0.5</v>
          </cell>
          <cell r="D325">
            <v>4.78</v>
          </cell>
          <cell r="E325">
            <v>1</v>
          </cell>
          <cell r="F325">
            <v>7.0000000000000007E-2</v>
          </cell>
          <cell r="G325">
            <v>0.08</v>
          </cell>
          <cell r="H325">
            <v>0.15000000000000002</v>
          </cell>
          <cell r="I325">
            <v>7.0000000000000007E-2</v>
          </cell>
          <cell r="J325">
            <v>0.08</v>
          </cell>
          <cell r="K325">
            <v>0.15000000000000002</v>
          </cell>
          <cell r="L325">
            <v>0</v>
          </cell>
          <cell r="M325">
            <v>0</v>
          </cell>
          <cell r="N325">
            <v>0</v>
          </cell>
          <cell r="O325">
            <v>0</v>
          </cell>
          <cell r="P325">
            <v>2</v>
          </cell>
        </row>
        <row r="326">
          <cell r="B326">
            <v>160</v>
          </cell>
          <cell r="C326">
            <v>0.75</v>
          </cell>
          <cell r="D326">
            <v>5.56</v>
          </cell>
          <cell r="E326">
            <v>1</v>
          </cell>
          <cell r="F326">
            <v>0.08</v>
          </cell>
          <cell r="G326">
            <v>7.0000000000000007E-2</v>
          </cell>
          <cell r="H326">
            <v>0.15000000000000002</v>
          </cell>
          <cell r="I326">
            <v>0.08</v>
          </cell>
          <cell r="J326">
            <v>7.0000000000000007E-2</v>
          </cell>
          <cell r="K326">
            <v>0.15000000000000002</v>
          </cell>
          <cell r="L326">
            <v>0</v>
          </cell>
          <cell r="M326">
            <v>0</v>
          </cell>
          <cell r="N326">
            <v>0</v>
          </cell>
          <cell r="O326">
            <v>0</v>
          </cell>
          <cell r="P326">
            <v>2</v>
          </cell>
        </row>
        <row r="327">
          <cell r="B327">
            <v>160</v>
          </cell>
          <cell r="C327">
            <v>0.75</v>
          </cell>
          <cell r="D327">
            <v>5.56</v>
          </cell>
          <cell r="E327">
            <v>1</v>
          </cell>
          <cell r="F327">
            <v>0.08</v>
          </cell>
          <cell r="G327">
            <v>7.0000000000000007E-2</v>
          </cell>
          <cell r="H327">
            <v>0.15000000000000002</v>
          </cell>
          <cell r="I327">
            <v>0.08</v>
          </cell>
          <cell r="J327">
            <v>7.0000000000000007E-2</v>
          </cell>
          <cell r="K327">
            <v>0.15000000000000002</v>
          </cell>
          <cell r="L327">
            <v>0</v>
          </cell>
          <cell r="M327">
            <v>0</v>
          </cell>
          <cell r="N327">
            <v>0</v>
          </cell>
          <cell r="O327">
            <v>0</v>
          </cell>
          <cell r="P327">
            <v>2</v>
          </cell>
        </row>
        <row r="328">
          <cell r="B328">
            <v>160</v>
          </cell>
          <cell r="C328">
            <v>0.75</v>
          </cell>
          <cell r="D328">
            <v>5.56</v>
          </cell>
          <cell r="E328">
            <v>1</v>
          </cell>
          <cell r="F328">
            <v>0.08</v>
          </cell>
          <cell r="G328">
            <v>7.0000000000000007E-2</v>
          </cell>
          <cell r="H328">
            <v>0.15000000000000002</v>
          </cell>
          <cell r="I328">
            <v>0.08</v>
          </cell>
          <cell r="J328">
            <v>7.0000000000000007E-2</v>
          </cell>
          <cell r="K328">
            <v>0.15000000000000002</v>
          </cell>
          <cell r="L328">
            <v>0</v>
          </cell>
          <cell r="M328">
            <v>0</v>
          </cell>
          <cell r="N328">
            <v>0</v>
          </cell>
          <cell r="O328">
            <v>0</v>
          </cell>
          <cell r="P328">
            <v>2</v>
          </cell>
        </row>
        <row r="329">
          <cell r="B329">
            <v>160</v>
          </cell>
          <cell r="C329">
            <v>1</v>
          </cell>
          <cell r="D329">
            <v>6.35</v>
          </cell>
          <cell r="E329">
            <v>1</v>
          </cell>
          <cell r="F329">
            <v>0.1</v>
          </cell>
          <cell r="G329">
            <v>0.35</v>
          </cell>
          <cell r="H329">
            <v>0.44999999999999996</v>
          </cell>
          <cell r="I329">
            <v>0.1</v>
          </cell>
          <cell r="J329">
            <v>0.35</v>
          </cell>
          <cell r="K329">
            <v>0.44999999999999996</v>
          </cell>
          <cell r="L329">
            <v>0</v>
          </cell>
          <cell r="M329">
            <v>0</v>
          </cell>
          <cell r="N329">
            <v>0</v>
          </cell>
          <cell r="O329">
            <v>0</v>
          </cell>
          <cell r="P329">
            <v>2</v>
          </cell>
        </row>
        <row r="330">
          <cell r="B330">
            <v>160</v>
          </cell>
          <cell r="C330">
            <v>1</v>
          </cell>
          <cell r="D330">
            <v>6.35</v>
          </cell>
          <cell r="E330">
            <v>1</v>
          </cell>
          <cell r="F330">
            <v>0.1</v>
          </cell>
          <cell r="G330">
            <v>0.35</v>
          </cell>
          <cell r="H330">
            <v>0.44999999999999996</v>
          </cell>
          <cell r="I330">
            <v>0.1</v>
          </cell>
          <cell r="J330">
            <v>0.35</v>
          </cell>
          <cell r="K330">
            <v>0.44999999999999996</v>
          </cell>
          <cell r="L330">
            <v>0</v>
          </cell>
          <cell r="M330">
            <v>0</v>
          </cell>
          <cell r="N330">
            <v>0</v>
          </cell>
          <cell r="O330">
            <v>0</v>
          </cell>
          <cell r="P330">
            <v>2</v>
          </cell>
        </row>
        <row r="331">
          <cell r="B331">
            <v>160</v>
          </cell>
          <cell r="C331">
            <v>1</v>
          </cell>
          <cell r="D331">
            <v>6.35</v>
          </cell>
          <cell r="E331">
            <v>1</v>
          </cell>
          <cell r="F331">
            <v>0.1</v>
          </cell>
          <cell r="G331">
            <v>0.35</v>
          </cell>
          <cell r="H331">
            <v>0.44999999999999996</v>
          </cell>
          <cell r="I331">
            <v>0.1</v>
          </cell>
          <cell r="J331">
            <v>0.35</v>
          </cell>
          <cell r="K331">
            <v>0.44999999999999996</v>
          </cell>
          <cell r="L331">
            <v>0</v>
          </cell>
          <cell r="M331">
            <v>0</v>
          </cell>
          <cell r="N331">
            <v>0</v>
          </cell>
          <cell r="O331">
            <v>0</v>
          </cell>
          <cell r="P331">
            <v>2</v>
          </cell>
        </row>
        <row r="332">
          <cell r="B332">
            <v>160</v>
          </cell>
          <cell r="C332">
            <v>1.25</v>
          </cell>
          <cell r="D332">
            <v>6.35</v>
          </cell>
          <cell r="E332">
            <v>1</v>
          </cell>
          <cell r="F332">
            <v>0.13</v>
          </cell>
          <cell r="G332">
            <v>0.32</v>
          </cell>
          <cell r="H332">
            <v>0.45</v>
          </cell>
          <cell r="I332">
            <v>0.13</v>
          </cell>
          <cell r="J332">
            <v>0.32</v>
          </cell>
          <cell r="K332">
            <v>0.45</v>
          </cell>
          <cell r="L332">
            <v>0</v>
          </cell>
          <cell r="M332">
            <v>0</v>
          </cell>
          <cell r="N332">
            <v>0</v>
          </cell>
          <cell r="O332">
            <v>0</v>
          </cell>
          <cell r="P332">
            <v>2</v>
          </cell>
        </row>
        <row r="333">
          <cell r="B333">
            <v>160</v>
          </cell>
          <cell r="C333">
            <v>1.25</v>
          </cell>
          <cell r="D333">
            <v>6.35</v>
          </cell>
          <cell r="E333">
            <v>1</v>
          </cell>
          <cell r="F333">
            <v>0.13</v>
          </cell>
          <cell r="G333">
            <v>0.32</v>
          </cell>
          <cell r="H333">
            <v>0.45</v>
          </cell>
          <cell r="I333">
            <v>0.13</v>
          </cell>
          <cell r="J333">
            <v>0.32</v>
          </cell>
          <cell r="K333">
            <v>0.45</v>
          </cell>
          <cell r="L333">
            <v>0</v>
          </cell>
          <cell r="M333">
            <v>0</v>
          </cell>
          <cell r="N333">
            <v>0</v>
          </cell>
          <cell r="O333">
            <v>0</v>
          </cell>
          <cell r="P333">
            <v>2</v>
          </cell>
        </row>
        <row r="334">
          <cell r="B334">
            <v>160</v>
          </cell>
          <cell r="C334">
            <v>1.25</v>
          </cell>
          <cell r="D334">
            <v>6.35</v>
          </cell>
          <cell r="E334">
            <v>1</v>
          </cell>
          <cell r="F334">
            <v>0.13</v>
          </cell>
          <cell r="G334">
            <v>0.32</v>
          </cell>
          <cell r="H334">
            <v>0.45</v>
          </cell>
          <cell r="I334">
            <v>0.13</v>
          </cell>
          <cell r="J334">
            <v>0.32</v>
          </cell>
          <cell r="K334">
            <v>0.45</v>
          </cell>
          <cell r="L334">
            <v>0</v>
          </cell>
          <cell r="M334">
            <v>0</v>
          </cell>
          <cell r="N334">
            <v>0</v>
          </cell>
          <cell r="O334">
            <v>0</v>
          </cell>
          <cell r="P334">
            <v>2</v>
          </cell>
        </row>
        <row r="335">
          <cell r="B335">
            <v>160</v>
          </cell>
          <cell r="C335">
            <v>1.5</v>
          </cell>
          <cell r="D335">
            <v>7.14</v>
          </cell>
          <cell r="E335">
            <v>1</v>
          </cell>
          <cell r="F335">
            <v>0.15</v>
          </cell>
          <cell r="G335">
            <v>0.45</v>
          </cell>
          <cell r="H335">
            <v>0.6</v>
          </cell>
          <cell r="I335">
            <v>0.15</v>
          </cell>
          <cell r="J335">
            <v>0.45</v>
          </cell>
          <cell r="K335">
            <v>0.6</v>
          </cell>
          <cell r="L335">
            <v>0</v>
          </cell>
          <cell r="M335">
            <v>0</v>
          </cell>
          <cell r="N335">
            <v>0</v>
          </cell>
          <cell r="O335">
            <v>0</v>
          </cell>
          <cell r="P335">
            <v>2</v>
          </cell>
        </row>
        <row r="336">
          <cell r="B336">
            <v>160</v>
          </cell>
          <cell r="C336">
            <v>1.5</v>
          </cell>
          <cell r="D336">
            <v>7.14</v>
          </cell>
          <cell r="E336">
            <v>1</v>
          </cell>
          <cell r="F336">
            <v>0.15</v>
          </cell>
          <cell r="G336">
            <v>0.45</v>
          </cell>
          <cell r="H336">
            <v>0.6</v>
          </cell>
          <cell r="I336">
            <v>0.15</v>
          </cell>
          <cell r="J336">
            <v>0.45</v>
          </cell>
          <cell r="K336">
            <v>0.6</v>
          </cell>
          <cell r="L336">
            <v>0</v>
          </cell>
          <cell r="M336">
            <v>0</v>
          </cell>
          <cell r="N336">
            <v>0</v>
          </cell>
          <cell r="O336">
            <v>0</v>
          </cell>
          <cell r="P336">
            <v>2</v>
          </cell>
        </row>
        <row r="337">
          <cell r="B337">
            <v>160</v>
          </cell>
          <cell r="C337">
            <v>1.5</v>
          </cell>
          <cell r="D337">
            <v>7.14</v>
          </cell>
          <cell r="E337">
            <v>1</v>
          </cell>
          <cell r="F337">
            <v>0.15</v>
          </cell>
          <cell r="G337">
            <v>0.45</v>
          </cell>
          <cell r="H337">
            <v>0.6</v>
          </cell>
          <cell r="I337">
            <v>0.15</v>
          </cell>
          <cell r="J337">
            <v>0.45</v>
          </cell>
          <cell r="K337">
            <v>0.6</v>
          </cell>
          <cell r="L337">
            <v>0</v>
          </cell>
          <cell r="M337">
            <v>0</v>
          </cell>
          <cell r="N337">
            <v>0</v>
          </cell>
          <cell r="O337">
            <v>0</v>
          </cell>
          <cell r="P337">
            <v>2</v>
          </cell>
        </row>
        <row r="338">
          <cell r="B338">
            <v>160</v>
          </cell>
          <cell r="C338">
            <v>2</v>
          </cell>
          <cell r="D338">
            <v>8.74</v>
          </cell>
          <cell r="E338">
            <v>1</v>
          </cell>
          <cell r="F338">
            <v>0.2</v>
          </cell>
          <cell r="G338">
            <v>0.7</v>
          </cell>
          <cell r="H338">
            <v>0.89999999999999991</v>
          </cell>
          <cell r="I338">
            <v>0.2</v>
          </cell>
          <cell r="J338">
            <v>0.7</v>
          </cell>
          <cell r="K338">
            <v>0.89999999999999991</v>
          </cell>
          <cell r="L338">
            <v>0</v>
          </cell>
          <cell r="M338">
            <v>0</v>
          </cell>
          <cell r="N338">
            <v>0</v>
          </cell>
          <cell r="O338">
            <v>0</v>
          </cell>
          <cell r="P338">
            <v>4</v>
          </cell>
        </row>
        <row r="339">
          <cell r="B339">
            <v>160</v>
          </cell>
          <cell r="C339">
            <v>2</v>
          </cell>
          <cell r="D339">
            <v>8.74</v>
          </cell>
          <cell r="E339">
            <v>1</v>
          </cell>
          <cell r="F339">
            <v>0.2</v>
          </cell>
          <cell r="G339">
            <v>0.7</v>
          </cell>
          <cell r="H339">
            <v>0.89999999999999991</v>
          </cell>
          <cell r="I339">
            <v>0.2</v>
          </cell>
          <cell r="J339">
            <v>0.7</v>
          </cell>
          <cell r="K339">
            <v>0.89999999999999991</v>
          </cell>
          <cell r="L339">
            <v>0</v>
          </cell>
          <cell r="M339">
            <v>0</v>
          </cell>
          <cell r="N339">
            <v>0</v>
          </cell>
          <cell r="O339">
            <v>0</v>
          </cell>
          <cell r="P339">
            <v>4</v>
          </cell>
        </row>
        <row r="340">
          <cell r="B340">
            <v>160</v>
          </cell>
          <cell r="C340">
            <v>2</v>
          </cell>
          <cell r="D340">
            <v>8.74</v>
          </cell>
          <cell r="E340">
            <v>1</v>
          </cell>
          <cell r="F340">
            <v>0.2</v>
          </cell>
          <cell r="G340">
            <v>0.7</v>
          </cell>
          <cell r="H340">
            <v>0.89999999999999991</v>
          </cell>
          <cell r="I340">
            <v>0.2</v>
          </cell>
          <cell r="J340">
            <v>0.7</v>
          </cell>
          <cell r="K340">
            <v>0.89999999999999991</v>
          </cell>
          <cell r="L340">
            <v>0</v>
          </cell>
          <cell r="M340">
            <v>0</v>
          </cell>
          <cell r="N340">
            <v>0</v>
          </cell>
          <cell r="O340">
            <v>0</v>
          </cell>
          <cell r="P340">
            <v>4</v>
          </cell>
        </row>
        <row r="341">
          <cell r="B341">
            <v>160</v>
          </cell>
          <cell r="C341">
            <v>2.5</v>
          </cell>
          <cell r="D341">
            <v>9.5299999999999994</v>
          </cell>
          <cell r="E341">
            <v>1</v>
          </cell>
          <cell r="F341">
            <v>0.25</v>
          </cell>
          <cell r="G341">
            <v>0.8</v>
          </cell>
          <cell r="H341">
            <v>1.05</v>
          </cell>
          <cell r="I341">
            <v>0.25</v>
          </cell>
          <cell r="J341">
            <v>0.8</v>
          </cell>
          <cell r="K341">
            <v>1.05</v>
          </cell>
          <cell r="L341">
            <v>0</v>
          </cell>
          <cell r="M341">
            <v>0</v>
          </cell>
          <cell r="N341">
            <v>0</v>
          </cell>
          <cell r="O341">
            <v>0</v>
          </cell>
          <cell r="P341">
            <v>4</v>
          </cell>
        </row>
        <row r="342">
          <cell r="B342">
            <v>160</v>
          </cell>
          <cell r="C342">
            <v>3</v>
          </cell>
          <cell r="D342">
            <v>11.13</v>
          </cell>
          <cell r="E342">
            <v>1.25</v>
          </cell>
          <cell r="F342">
            <v>0.3</v>
          </cell>
          <cell r="G342">
            <v>1.5</v>
          </cell>
          <cell r="H342">
            <v>1.8</v>
          </cell>
          <cell r="I342">
            <v>0.3</v>
          </cell>
          <cell r="J342">
            <v>1.5</v>
          </cell>
          <cell r="K342">
            <v>1.8</v>
          </cell>
          <cell r="L342">
            <v>0</v>
          </cell>
          <cell r="M342">
            <v>0</v>
          </cell>
          <cell r="N342">
            <v>0</v>
          </cell>
          <cell r="O342">
            <v>0</v>
          </cell>
          <cell r="P342">
            <v>4</v>
          </cell>
        </row>
        <row r="343">
          <cell r="B343">
            <v>160</v>
          </cell>
          <cell r="C343">
            <v>4</v>
          </cell>
          <cell r="D343">
            <v>13.49</v>
          </cell>
          <cell r="E343">
            <v>1.25</v>
          </cell>
          <cell r="F343">
            <v>0.41</v>
          </cell>
          <cell r="G343">
            <v>2.59</v>
          </cell>
          <cell r="H343">
            <v>3</v>
          </cell>
          <cell r="I343">
            <v>0.41</v>
          </cell>
          <cell r="J343">
            <v>2.59</v>
          </cell>
          <cell r="K343">
            <v>3</v>
          </cell>
          <cell r="L343">
            <v>0</v>
          </cell>
          <cell r="M343">
            <v>0</v>
          </cell>
          <cell r="N343">
            <v>0</v>
          </cell>
          <cell r="O343">
            <v>0</v>
          </cell>
          <cell r="P343">
            <v>4</v>
          </cell>
        </row>
        <row r="344">
          <cell r="B344">
            <v>160</v>
          </cell>
          <cell r="C344">
            <v>5</v>
          </cell>
          <cell r="D344">
            <v>15.88</v>
          </cell>
          <cell r="E344">
            <v>1.5</v>
          </cell>
          <cell r="F344">
            <v>0</v>
          </cell>
          <cell r="G344">
            <v>4.29</v>
          </cell>
          <cell r="H344">
            <v>4.8</v>
          </cell>
          <cell r="I344">
            <v>0.51</v>
          </cell>
          <cell r="J344">
            <v>4.29</v>
          </cell>
          <cell r="K344">
            <v>4.8</v>
          </cell>
          <cell r="L344">
            <v>4</v>
          </cell>
          <cell r="M344">
            <v>0</v>
          </cell>
          <cell r="N344">
            <v>0</v>
          </cell>
          <cell r="O344">
            <v>160</v>
          </cell>
          <cell r="P344">
            <v>4</v>
          </cell>
          <cell r="Q344">
            <v>0</v>
          </cell>
          <cell r="R344">
            <v>7.2784507436844332E-312</v>
          </cell>
        </row>
        <row r="345">
          <cell r="B345">
            <v>160</v>
          </cell>
          <cell r="C345">
            <v>6</v>
          </cell>
          <cell r="D345">
            <v>18.260000000000002</v>
          </cell>
          <cell r="E345">
            <v>1.5</v>
          </cell>
          <cell r="F345">
            <v>0.61</v>
          </cell>
          <cell r="G345">
            <v>7.04</v>
          </cell>
          <cell r="H345">
            <v>7.65</v>
          </cell>
          <cell r="I345">
            <v>0.61</v>
          </cell>
          <cell r="J345">
            <v>7.04</v>
          </cell>
          <cell r="K345">
            <v>7.65</v>
          </cell>
          <cell r="L345">
            <v>0</v>
          </cell>
          <cell r="M345">
            <v>0</v>
          </cell>
          <cell r="N345">
            <v>0</v>
          </cell>
          <cell r="O345">
            <v>0</v>
          </cell>
          <cell r="P345">
            <v>4</v>
          </cell>
        </row>
        <row r="346">
          <cell r="B346">
            <v>160</v>
          </cell>
          <cell r="C346">
            <v>8</v>
          </cell>
          <cell r="D346">
            <v>23.01</v>
          </cell>
          <cell r="E346">
            <v>2</v>
          </cell>
          <cell r="F346">
            <v>0.81</v>
          </cell>
          <cell r="G346">
            <v>11.19</v>
          </cell>
          <cell r="H346">
            <v>12</v>
          </cell>
          <cell r="I346">
            <v>0.81</v>
          </cell>
          <cell r="J346">
            <v>11.19</v>
          </cell>
          <cell r="K346">
            <v>12</v>
          </cell>
          <cell r="L346">
            <v>0</v>
          </cell>
          <cell r="M346">
            <v>0</v>
          </cell>
          <cell r="N346">
            <v>0</v>
          </cell>
          <cell r="O346">
            <v>0</v>
          </cell>
          <cell r="P346">
            <v>4</v>
          </cell>
        </row>
        <row r="347">
          <cell r="B347">
            <v>160</v>
          </cell>
          <cell r="C347">
            <v>10</v>
          </cell>
          <cell r="D347">
            <v>28.58</v>
          </cell>
          <cell r="E347" t="str">
            <v>N</v>
          </cell>
          <cell r="F347">
            <v>1.01</v>
          </cell>
          <cell r="G347">
            <v>21.48</v>
          </cell>
          <cell r="H347">
            <v>22.490000000000002</v>
          </cell>
          <cell r="I347">
            <v>1.01</v>
          </cell>
          <cell r="J347">
            <v>21.48</v>
          </cell>
          <cell r="K347">
            <v>22.490000000000002</v>
          </cell>
          <cell r="L347">
            <v>0</v>
          </cell>
          <cell r="M347">
            <v>0</v>
          </cell>
          <cell r="N347">
            <v>0</v>
          </cell>
          <cell r="O347">
            <v>0</v>
          </cell>
          <cell r="P347">
            <v>4</v>
          </cell>
        </row>
        <row r="348">
          <cell r="B348">
            <v>160</v>
          </cell>
          <cell r="C348">
            <v>12</v>
          </cell>
          <cell r="D348">
            <v>33.32</v>
          </cell>
          <cell r="E348" t="str">
            <v>N</v>
          </cell>
          <cell r="F348">
            <v>1.22</v>
          </cell>
          <cell r="G348">
            <v>31.78</v>
          </cell>
          <cell r="H348">
            <v>33</v>
          </cell>
          <cell r="I348">
            <v>1.22</v>
          </cell>
          <cell r="J348">
            <v>31.78</v>
          </cell>
          <cell r="K348">
            <v>33</v>
          </cell>
          <cell r="L348">
            <v>0</v>
          </cell>
          <cell r="M348">
            <v>0</v>
          </cell>
          <cell r="N348">
            <v>0</v>
          </cell>
          <cell r="O348">
            <v>0</v>
          </cell>
          <cell r="P348">
            <v>6</v>
          </cell>
        </row>
        <row r="349">
          <cell r="B349">
            <v>160</v>
          </cell>
          <cell r="C349">
            <v>14</v>
          </cell>
          <cell r="D349">
            <v>35.71</v>
          </cell>
          <cell r="E349" t="str">
            <v>N</v>
          </cell>
          <cell r="F349">
            <v>1.42</v>
          </cell>
          <cell r="G349">
            <v>39.07</v>
          </cell>
          <cell r="H349">
            <v>40.49</v>
          </cell>
          <cell r="I349">
            <v>1.42</v>
          </cell>
          <cell r="J349">
            <v>39.07</v>
          </cell>
          <cell r="K349">
            <v>40.49</v>
          </cell>
          <cell r="L349">
            <v>0</v>
          </cell>
          <cell r="M349">
            <v>0</v>
          </cell>
          <cell r="N349">
            <v>0</v>
          </cell>
          <cell r="O349">
            <v>0</v>
          </cell>
          <cell r="P349">
            <v>6</v>
          </cell>
        </row>
        <row r="350">
          <cell r="A350">
            <v>160</v>
          </cell>
          <cell r="B350">
            <v>160</v>
          </cell>
          <cell r="C350">
            <v>16</v>
          </cell>
          <cell r="D350">
            <v>40.49</v>
          </cell>
          <cell r="E350" t="str">
            <v>N</v>
          </cell>
          <cell r="F350">
            <v>1.62</v>
          </cell>
          <cell r="G350">
            <v>53.88</v>
          </cell>
          <cell r="H350">
            <v>55.5</v>
          </cell>
          <cell r="I350">
            <v>1.62</v>
          </cell>
          <cell r="J350">
            <v>53.88</v>
          </cell>
          <cell r="K350">
            <v>55.5</v>
          </cell>
          <cell r="L350">
            <v>0</v>
          </cell>
          <cell r="M350">
            <v>0</v>
          </cell>
          <cell r="N350">
            <v>0</v>
          </cell>
          <cell r="O350">
            <v>0</v>
          </cell>
          <cell r="P350">
            <v>6</v>
          </cell>
        </row>
        <row r="351">
          <cell r="B351">
            <v>160</v>
          </cell>
          <cell r="C351">
            <v>18</v>
          </cell>
          <cell r="D351">
            <v>45.24</v>
          </cell>
          <cell r="E351" t="str">
            <v>N</v>
          </cell>
          <cell r="F351">
            <v>1.82</v>
          </cell>
          <cell r="G351">
            <v>71.680000000000007</v>
          </cell>
          <cell r="H351">
            <v>73.5</v>
          </cell>
          <cell r="I351">
            <v>1.82</v>
          </cell>
          <cell r="J351">
            <v>71.680000000000007</v>
          </cell>
          <cell r="K351">
            <v>73.5</v>
          </cell>
          <cell r="L351">
            <v>0</v>
          </cell>
          <cell r="M351">
            <v>0</v>
          </cell>
          <cell r="N351">
            <v>0</v>
          </cell>
          <cell r="O351">
            <v>0</v>
          </cell>
          <cell r="P351">
            <v>6</v>
          </cell>
        </row>
        <row r="352">
          <cell r="B352">
            <v>160</v>
          </cell>
          <cell r="C352">
            <v>20</v>
          </cell>
          <cell r="D352">
            <v>50.01</v>
          </cell>
          <cell r="E352" t="str">
            <v>N</v>
          </cell>
          <cell r="F352">
            <v>2.0299999999999998</v>
          </cell>
          <cell r="G352">
            <v>93.97</v>
          </cell>
          <cell r="H352">
            <v>96</v>
          </cell>
          <cell r="I352">
            <v>2.0299999999999998</v>
          </cell>
          <cell r="J352">
            <v>93.97</v>
          </cell>
          <cell r="K352">
            <v>96</v>
          </cell>
          <cell r="L352">
            <v>0</v>
          </cell>
          <cell r="M352">
            <v>0</v>
          </cell>
          <cell r="N352">
            <v>0</v>
          </cell>
          <cell r="O352">
            <v>0</v>
          </cell>
          <cell r="P352">
            <v>7</v>
          </cell>
        </row>
        <row r="353">
          <cell r="B353">
            <v>160</v>
          </cell>
          <cell r="C353">
            <v>22</v>
          </cell>
          <cell r="D353">
            <v>53.98</v>
          </cell>
          <cell r="E353" t="str">
            <v>N</v>
          </cell>
          <cell r="F353">
            <v>2.23</v>
          </cell>
          <cell r="G353">
            <v>132.77000000000001</v>
          </cell>
          <cell r="H353">
            <v>135</v>
          </cell>
          <cell r="I353">
            <v>2.23</v>
          </cell>
          <cell r="J353">
            <v>132.77000000000001</v>
          </cell>
          <cell r="K353">
            <v>135</v>
          </cell>
          <cell r="L353">
            <v>0</v>
          </cell>
          <cell r="M353">
            <v>0</v>
          </cell>
          <cell r="N353">
            <v>0</v>
          </cell>
          <cell r="O353">
            <v>0</v>
          </cell>
          <cell r="P353">
            <v>8</v>
          </cell>
        </row>
        <row r="354">
          <cell r="B354">
            <v>160</v>
          </cell>
          <cell r="C354">
            <v>24</v>
          </cell>
          <cell r="D354">
            <v>59.54</v>
          </cell>
          <cell r="E354" t="str">
            <v>N</v>
          </cell>
          <cell r="F354">
            <v>2.4300000000000002</v>
          </cell>
          <cell r="G354">
            <v>162.56</v>
          </cell>
          <cell r="H354">
            <v>164.99</v>
          </cell>
          <cell r="I354">
            <v>2.4300000000000002</v>
          </cell>
          <cell r="J354">
            <v>162.56</v>
          </cell>
          <cell r="K354">
            <v>164.99</v>
          </cell>
          <cell r="L354">
            <v>0</v>
          </cell>
          <cell r="M354">
            <v>0</v>
          </cell>
          <cell r="N354">
            <v>0</v>
          </cell>
          <cell r="O354">
            <v>0</v>
          </cell>
          <cell r="P354">
            <v>8</v>
          </cell>
        </row>
        <row r="355">
          <cell r="B355" t="str">
            <v>STD</v>
          </cell>
          <cell r="C355">
            <v>0.125</v>
          </cell>
          <cell r="D355">
            <v>1.73</v>
          </cell>
          <cell r="E355">
            <v>1</v>
          </cell>
          <cell r="F355">
            <v>7.0000000000000007E-2</v>
          </cell>
          <cell r="G355">
            <v>7.0000000000000007E-2</v>
          </cell>
          <cell r="H355">
            <v>2</v>
          </cell>
          <cell r="I355">
            <v>7.0000000000000007E-2</v>
          </cell>
          <cell r="J355">
            <v>0</v>
          </cell>
          <cell r="K355">
            <v>7.0000000000000007E-2</v>
          </cell>
          <cell r="L355">
            <v>0</v>
          </cell>
          <cell r="M355">
            <v>0</v>
          </cell>
          <cell r="N355">
            <v>0</v>
          </cell>
          <cell r="O355">
            <v>0</v>
          </cell>
          <cell r="P355">
            <v>2</v>
          </cell>
        </row>
        <row r="356">
          <cell r="B356" t="str">
            <v>STD</v>
          </cell>
          <cell r="C356">
            <v>0.125</v>
          </cell>
          <cell r="D356">
            <v>1.73</v>
          </cell>
          <cell r="E356">
            <v>1</v>
          </cell>
          <cell r="F356">
            <v>7.0000000000000007E-2</v>
          </cell>
          <cell r="G356">
            <v>7.0000000000000007E-2</v>
          </cell>
          <cell r="H356">
            <v>2</v>
          </cell>
          <cell r="I356">
            <v>7.0000000000000007E-2</v>
          </cell>
          <cell r="J356">
            <v>0</v>
          </cell>
          <cell r="K356">
            <v>7.0000000000000007E-2</v>
          </cell>
          <cell r="L356">
            <v>0</v>
          </cell>
          <cell r="M356">
            <v>0</v>
          </cell>
          <cell r="N356">
            <v>0</v>
          </cell>
          <cell r="O356">
            <v>0</v>
          </cell>
          <cell r="P356">
            <v>2</v>
          </cell>
        </row>
        <row r="357">
          <cell r="B357" t="str">
            <v>STD</v>
          </cell>
          <cell r="C357">
            <v>0.125</v>
          </cell>
          <cell r="D357">
            <v>1.73</v>
          </cell>
          <cell r="E357">
            <v>1</v>
          </cell>
          <cell r="F357">
            <v>7.0000000000000007E-2</v>
          </cell>
          <cell r="G357">
            <v>7.0000000000000007E-2</v>
          </cell>
          <cell r="H357">
            <v>2</v>
          </cell>
          <cell r="I357">
            <v>7.0000000000000007E-2</v>
          </cell>
          <cell r="J357">
            <v>0</v>
          </cell>
          <cell r="K357">
            <v>7.0000000000000007E-2</v>
          </cell>
          <cell r="L357">
            <v>0</v>
          </cell>
          <cell r="M357">
            <v>0</v>
          </cell>
          <cell r="N357">
            <v>0</v>
          </cell>
          <cell r="O357">
            <v>0</v>
          </cell>
          <cell r="P357">
            <v>2</v>
          </cell>
        </row>
        <row r="358">
          <cell r="B358" t="str">
            <v>STD</v>
          </cell>
          <cell r="C358">
            <v>0.25</v>
          </cell>
          <cell r="D358">
            <v>2.2400000000000002</v>
          </cell>
          <cell r="E358">
            <v>1</v>
          </cell>
          <cell r="F358">
            <v>7.0000000000000007E-2</v>
          </cell>
          <cell r="G358">
            <v>7.0000000000000007E-2</v>
          </cell>
          <cell r="H358">
            <v>2</v>
          </cell>
          <cell r="I358">
            <v>7.0000000000000007E-2</v>
          </cell>
          <cell r="J358">
            <v>0</v>
          </cell>
          <cell r="K358">
            <v>7.0000000000000007E-2</v>
          </cell>
          <cell r="L358">
            <v>0</v>
          </cell>
          <cell r="M358">
            <v>0</v>
          </cell>
          <cell r="N358">
            <v>0</v>
          </cell>
          <cell r="O358">
            <v>0</v>
          </cell>
          <cell r="P358">
            <v>2</v>
          </cell>
        </row>
        <row r="359">
          <cell r="B359" t="str">
            <v>STD</v>
          </cell>
          <cell r="C359">
            <v>0.25</v>
          </cell>
          <cell r="D359">
            <v>2.2400000000000002</v>
          </cell>
          <cell r="E359">
            <v>1</v>
          </cell>
          <cell r="F359">
            <v>7.0000000000000007E-2</v>
          </cell>
          <cell r="G359">
            <v>7.0000000000000007E-2</v>
          </cell>
          <cell r="H359">
            <v>2</v>
          </cell>
          <cell r="I359">
            <v>7.0000000000000007E-2</v>
          </cell>
          <cell r="J359">
            <v>0</v>
          </cell>
          <cell r="K359">
            <v>7.0000000000000007E-2</v>
          </cell>
          <cell r="L359">
            <v>0</v>
          </cell>
          <cell r="M359">
            <v>0</v>
          </cell>
          <cell r="N359">
            <v>0</v>
          </cell>
          <cell r="O359">
            <v>0</v>
          </cell>
          <cell r="P359">
            <v>2</v>
          </cell>
        </row>
        <row r="360">
          <cell r="B360" t="str">
            <v>STD</v>
          </cell>
          <cell r="C360">
            <v>0.25</v>
          </cell>
          <cell r="D360">
            <v>2.2400000000000002</v>
          </cell>
          <cell r="E360">
            <v>1</v>
          </cell>
          <cell r="F360">
            <v>7.0000000000000007E-2</v>
          </cell>
          <cell r="G360">
            <v>7.0000000000000007E-2</v>
          </cell>
          <cell r="H360">
            <v>2</v>
          </cell>
          <cell r="I360">
            <v>7.0000000000000007E-2</v>
          </cell>
          <cell r="J360">
            <v>0</v>
          </cell>
          <cell r="K360">
            <v>7.0000000000000007E-2</v>
          </cell>
          <cell r="L360">
            <v>0</v>
          </cell>
          <cell r="M360">
            <v>0</v>
          </cell>
          <cell r="N360">
            <v>0</v>
          </cell>
          <cell r="O360">
            <v>0</v>
          </cell>
          <cell r="P360">
            <v>2</v>
          </cell>
        </row>
        <row r="361">
          <cell r="B361" t="str">
            <v>STD</v>
          </cell>
          <cell r="C361">
            <v>0.375</v>
          </cell>
          <cell r="D361">
            <v>2.31</v>
          </cell>
          <cell r="E361">
            <v>1</v>
          </cell>
          <cell r="F361">
            <v>7.0000000000000007E-2</v>
          </cell>
          <cell r="G361">
            <v>0</v>
          </cell>
          <cell r="H361">
            <v>7.0000000000000007E-2</v>
          </cell>
          <cell r="I361">
            <v>7.0000000000000007E-2</v>
          </cell>
          <cell r="J361">
            <v>0</v>
          </cell>
          <cell r="K361">
            <v>7.0000000000000007E-2</v>
          </cell>
          <cell r="L361">
            <v>0</v>
          </cell>
          <cell r="M361">
            <v>0</v>
          </cell>
          <cell r="N361">
            <v>0</v>
          </cell>
          <cell r="O361">
            <v>0</v>
          </cell>
          <cell r="P361">
            <v>2</v>
          </cell>
        </row>
        <row r="362">
          <cell r="B362" t="str">
            <v>STD</v>
          </cell>
          <cell r="C362">
            <v>0.375</v>
          </cell>
          <cell r="D362">
            <v>2.31</v>
          </cell>
          <cell r="E362">
            <v>1</v>
          </cell>
          <cell r="F362">
            <v>7.0000000000000007E-2</v>
          </cell>
          <cell r="G362">
            <v>0</v>
          </cell>
          <cell r="H362">
            <v>7.0000000000000007E-2</v>
          </cell>
          <cell r="I362">
            <v>7.0000000000000007E-2</v>
          </cell>
          <cell r="J362">
            <v>0</v>
          </cell>
          <cell r="K362">
            <v>7.0000000000000007E-2</v>
          </cell>
          <cell r="L362">
            <v>0</v>
          </cell>
          <cell r="M362">
            <v>0</v>
          </cell>
          <cell r="N362">
            <v>0</v>
          </cell>
          <cell r="O362">
            <v>0</v>
          </cell>
          <cell r="P362">
            <v>2</v>
          </cell>
        </row>
        <row r="363">
          <cell r="B363" t="str">
            <v>STD</v>
          </cell>
          <cell r="C363">
            <v>0.375</v>
          </cell>
          <cell r="D363">
            <v>2.31</v>
          </cell>
          <cell r="E363">
            <v>1</v>
          </cell>
          <cell r="F363">
            <v>7.0000000000000007E-2</v>
          </cell>
          <cell r="G363">
            <v>0</v>
          </cell>
          <cell r="H363">
            <v>7.0000000000000007E-2</v>
          </cell>
          <cell r="I363">
            <v>7.0000000000000007E-2</v>
          </cell>
          <cell r="J363">
            <v>0</v>
          </cell>
          <cell r="K363">
            <v>7.0000000000000007E-2</v>
          </cell>
          <cell r="L363">
            <v>0</v>
          </cell>
          <cell r="M363">
            <v>0</v>
          </cell>
          <cell r="N363">
            <v>0</v>
          </cell>
          <cell r="O363">
            <v>0</v>
          </cell>
          <cell r="P363">
            <v>2</v>
          </cell>
        </row>
        <row r="364">
          <cell r="B364" t="str">
            <v>STD</v>
          </cell>
          <cell r="C364">
            <v>0.5</v>
          </cell>
          <cell r="D364">
            <v>2.77</v>
          </cell>
          <cell r="E364">
            <v>1</v>
          </cell>
          <cell r="F364">
            <v>7.0000000000000007E-2</v>
          </cell>
          <cell r="G364">
            <v>0</v>
          </cell>
          <cell r="H364">
            <v>7.0000000000000007E-2</v>
          </cell>
          <cell r="I364">
            <v>7.0000000000000007E-2</v>
          </cell>
          <cell r="J364">
            <v>0</v>
          </cell>
          <cell r="K364">
            <v>7.0000000000000007E-2</v>
          </cell>
          <cell r="L364">
            <v>0</v>
          </cell>
          <cell r="M364">
            <v>0</v>
          </cell>
          <cell r="N364">
            <v>0</v>
          </cell>
          <cell r="O364">
            <v>0</v>
          </cell>
          <cell r="P364">
            <v>2</v>
          </cell>
        </row>
        <row r="365">
          <cell r="B365" t="str">
            <v>STD</v>
          </cell>
          <cell r="C365">
            <v>0.5</v>
          </cell>
          <cell r="D365">
            <v>2.77</v>
          </cell>
          <cell r="E365">
            <v>1</v>
          </cell>
          <cell r="F365">
            <v>7.0000000000000007E-2</v>
          </cell>
          <cell r="G365">
            <v>0</v>
          </cell>
          <cell r="H365">
            <v>7.0000000000000007E-2</v>
          </cell>
          <cell r="I365">
            <v>7.0000000000000007E-2</v>
          </cell>
          <cell r="J365">
            <v>0</v>
          </cell>
          <cell r="K365">
            <v>7.0000000000000007E-2</v>
          </cell>
          <cell r="L365">
            <v>0</v>
          </cell>
          <cell r="M365">
            <v>0</v>
          </cell>
          <cell r="N365">
            <v>0</v>
          </cell>
          <cell r="O365">
            <v>0</v>
          </cell>
          <cell r="P365">
            <v>2</v>
          </cell>
        </row>
        <row r="366">
          <cell r="B366" t="str">
            <v>STD</v>
          </cell>
          <cell r="C366">
            <v>0.5</v>
          </cell>
          <cell r="D366">
            <v>2.77</v>
          </cell>
          <cell r="E366">
            <v>1</v>
          </cell>
          <cell r="F366">
            <v>7.0000000000000007E-2</v>
          </cell>
          <cell r="G366">
            <v>0</v>
          </cell>
          <cell r="H366">
            <v>7.0000000000000007E-2</v>
          </cell>
          <cell r="I366">
            <v>7.0000000000000007E-2</v>
          </cell>
          <cell r="J366">
            <v>0</v>
          </cell>
          <cell r="K366">
            <v>7.0000000000000007E-2</v>
          </cell>
          <cell r="L366">
            <v>0</v>
          </cell>
          <cell r="M366">
            <v>0</v>
          </cell>
          <cell r="N366">
            <v>0</v>
          </cell>
          <cell r="O366">
            <v>0</v>
          </cell>
          <cell r="P366">
            <v>2</v>
          </cell>
        </row>
        <row r="367">
          <cell r="B367" t="str">
            <v>STD</v>
          </cell>
          <cell r="C367">
            <v>0.75</v>
          </cell>
          <cell r="D367">
            <v>2.87</v>
          </cell>
          <cell r="E367">
            <v>1</v>
          </cell>
          <cell r="F367">
            <v>7.0000000000000007E-2</v>
          </cell>
          <cell r="G367">
            <v>0</v>
          </cell>
          <cell r="H367">
            <v>7.0000000000000007E-2</v>
          </cell>
          <cell r="I367">
            <v>7.0000000000000007E-2</v>
          </cell>
          <cell r="J367">
            <v>0</v>
          </cell>
          <cell r="K367">
            <v>7.0000000000000007E-2</v>
          </cell>
          <cell r="L367">
            <v>0</v>
          </cell>
          <cell r="M367">
            <v>0</v>
          </cell>
          <cell r="N367">
            <v>0</v>
          </cell>
          <cell r="O367">
            <v>0</v>
          </cell>
          <cell r="P367">
            <v>2</v>
          </cell>
        </row>
        <row r="368">
          <cell r="B368" t="str">
            <v>STD</v>
          </cell>
          <cell r="C368">
            <v>0.75</v>
          </cell>
          <cell r="D368">
            <v>2.87</v>
          </cell>
          <cell r="E368">
            <v>1</v>
          </cell>
          <cell r="F368">
            <v>7.0000000000000007E-2</v>
          </cell>
          <cell r="G368">
            <v>0</v>
          </cell>
          <cell r="H368">
            <v>7.0000000000000007E-2</v>
          </cell>
          <cell r="I368">
            <v>7.0000000000000007E-2</v>
          </cell>
          <cell r="J368">
            <v>0</v>
          </cell>
          <cell r="K368">
            <v>7.0000000000000007E-2</v>
          </cell>
          <cell r="L368">
            <v>0</v>
          </cell>
          <cell r="M368">
            <v>0</v>
          </cell>
          <cell r="N368">
            <v>0</v>
          </cell>
          <cell r="O368">
            <v>0</v>
          </cell>
          <cell r="P368">
            <v>2</v>
          </cell>
        </row>
        <row r="369">
          <cell r="B369" t="str">
            <v>STD</v>
          </cell>
          <cell r="C369">
            <v>0.75</v>
          </cell>
          <cell r="D369">
            <v>2.87</v>
          </cell>
          <cell r="E369">
            <v>1</v>
          </cell>
          <cell r="F369">
            <v>7.0000000000000007E-2</v>
          </cell>
          <cell r="G369">
            <v>0</v>
          </cell>
          <cell r="H369">
            <v>7.0000000000000007E-2</v>
          </cell>
          <cell r="I369">
            <v>7.0000000000000007E-2</v>
          </cell>
          <cell r="J369">
            <v>0</v>
          </cell>
          <cell r="K369">
            <v>7.0000000000000007E-2</v>
          </cell>
          <cell r="L369">
            <v>0</v>
          </cell>
          <cell r="M369">
            <v>0</v>
          </cell>
          <cell r="N369">
            <v>0</v>
          </cell>
          <cell r="O369">
            <v>0</v>
          </cell>
          <cell r="P369">
            <v>2</v>
          </cell>
        </row>
        <row r="370">
          <cell r="B370" t="str">
            <v>STD</v>
          </cell>
          <cell r="C370">
            <v>1</v>
          </cell>
          <cell r="D370">
            <v>3.38</v>
          </cell>
          <cell r="E370">
            <v>1</v>
          </cell>
          <cell r="F370">
            <v>0.12</v>
          </cell>
          <cell r="G370">
            <v>0</v>
          </cell>
          <cell r="H370">
            <v>0.12</v>
          </cell>
          <cell r="I370">
            <v>0.12</v>
          </cell>
          <cell r="J370">
            <v>0</v>
          </cell>
          <cell r="K370">
            <v>0.12</v>
          </cell>
          <cell r="L370">
            <v>0</v>
          </cell>
          <cell r="M370">
            <v>0</v>
          </cell>
          <cell r="N370">
            <v>0</v>
          </cell>
          <cell r="O370">
            <v>0</v>
          </cell>
          <cell r="P370">
            <v>2</v>
          </cell>
        </row>
        <row r="371">
          <cell r="B371" t="str">
            <v>STD</v>
          </cell>
          <cell r="C371">
            <v>1</v>
          </cell>
          <cell r="D371">
            <v>3.38</v>
          </cell>
          <cell r="E371">
            <v>1</v>
          </cell>
          <cell r="F371">
            <v>0.12</v>
          </cell>
          <cell r="G371">
            <v>0</v>
          </cell>
          <cell r="H371">
            <v>0.12</v>
          </cell>
          <cell r="I371">
            <v>0.12</v>
          </cell>
          <cell r="J371">
            <v>0</v>
          </cell>
          <cell r="K371">
            <v>0.12</v>
          </cell>
          <cell r="L371">
            <v>0</v>
          </cell>
          <cell r="M371">
            <v>0</v>
          </cell>
          <cell r="N371">
            <v>0</v>
          </cell>
          <cell r="O371">
            <v>0</v>
          </cell>
          <cell r="P371">
            <v>2</v>
          </cell>
        </row>
        <row r="372">
          <cell r="B372" t="str">
            <v>STD</v>
          </cell>
          <cell r="C372">
            <v>1</v>
          </cell>
          <cell r="D372">
            <v>3.38</v>
          </cell>
          <cell r="E372">
            <v>1</v>
          </cell>
          <cell r="F372">
            <v>0.12</v>
          </cell>
          <cell r="G372">
            <v>0</v>
          </cell>
          <cell r="H372">
            <v>0.12</v>
          </cell>
          <cell r="I372">
            <v>0.12</v>
          </cell>
          <cell r="J372">
            <v>0</v>
          </cell>
          <cell r="K372">
            <v>0.12</v>
          </cell>
          <cell r="L372">
            <v>0</v>
          </cell>
          <cell r="M372">
            <v>0</v>
          </cell>
          <cell r="N372">
            <v>0</v>
          </cell>
          <cell r="O372">
            <v>0</v>
          </cell>
          <cell r="P372">
            <v>2</v>
          </cell>
        </row>
        <row r="373">
          <cell r="B373" t="str">
            <v>STD</v>
          </cell>
          <cell r="C373">
            <v>1.25</v>
          </cell>
          <cell r="D373">
            <v>3.56</v>
          </cell>
          <cell r="E373">
            <v>1</v>
          </cell>
          <cell r="F373">
            <v>0.15</v>
          </cell>
          <cell r="G373">
            <v>0.15</v>
          </cell>
          <cell r="H373">
            <v>2</v>
          </cell>
          <cell r="I373">
            <v>0.15</v>
          </cell>
          <cell r="J373">
            <v>0</v>
          </cell>
          <cell r="K373">
            <v>0.15</v>
          </cell>
          <cell r="L373">
            <v>0</v>
          </cell>
          <cell r="M373">
            <v>0</v>
          </cell>
          <cell r="N373">
            <v>0</v>
          </cell>
          <cell r="O373">
            <v>0</v>
          </cell>
          <cell r="P373">
            <v>2</v>
          </cell>
        </row>
        <row r="374">
          <cell r="B374" t="str">
            <v>STD</v>
          </cell>
          <cell r="C374">
            <v>1.25</v>
          </cell>
          <cell r="D374">
            <v>3.56</v>
          </cell>
          <cell r="E374">
            <v>1</v>
          </cell>
          <cell r="F374">
            <v>0.15</v>
          </cell>
          <cell r="G374">
            <v>0.15</v>
          </cell>
          <cell r="H374">
            <v>2</v>
          </cell>
          <cell r="I374">
            <v>0.15</v>
          </cell>
          <cell r="J374">
            <v>0</v>
          </cell>
          <cell r="K374">
            <v>0.15</v>
          </cell>
          <cell r="L374">
            <v>0</v>
          </cell>
          <cell r="M374">
            <v>0</v>
          </cell>
          <cell r="N374">
            <v>0</v>
          </cell>
          <cell r="O374">
            <v>0</v>
          </cell>
          <cell r="P374">
            <v>2</v>
          </cell>
        </row>
        <row r="375">
          <cell r="B375" t="str">
            <v>STD</v>
          </cell>
          <cell r="C375">
            <v>1.25</v>
          </cell>
          <cell r="D375">
            <v>3.56</v>
          </cell>
          <cell r="E375">
            <v>1</v>
          </cell>
          <cell r="F375">
            <v>0.15</v>
          </cell>
          <cell r="G375">
            <v>0.15</v>
          </cell>
          <cell r="H375">
            <v>2</v>
          </cell>
          <cell r="I375">
            <v>0.15</v>
          </cell>
          <cell r="J375">
            <v>0</v>
          </cell>
          <cell r="K375">
            <v>0.15</v>
          </cell>
          <cell r="L375">
            <v>0</v>
          </cell>
          <cell r="M375">
            <v>0</v>
          </cell>
          <cell r="N375">
            <v>0</v>
          </cell>
          <cell r="O375">
            <v>0</v>
          </cell>
          <cell r="P375">
            <v>2</v>
          </cell>
        </row>
        <row r="376">
          <cell r="B376" t="str">
            <v>STD</v>
          </cell>
          <cell r="C376">
            <v>1.5</v>
          </cell>
          <cell r="D376">
            <v>3.68</v>
          </cell>
          <cell r="E376">
            <v>1</v>
          </cell>
          <cell r="F376">
            <v>0.15</v>
          </cell>
          <cell r="G376">
            <v>0</v>
          </cell>
          <cell r="H376">
            <v>0.15</v>
          </cell>
          <cell r="I376">
            <v>0.15</v>
          </cell>
          <cell r="J376">
            <v>0</v>
          </cell>
          <cell r="K376">
            <v>0.15</v>
          </cell>
          <cell r="L376">
            <v>0</v>
          </cell>
          <cell r="M376">
            <v>0</v>
          </cell>
          <cell r="N376">
            <v>0</v>
          </cell>
          <cell r="O376">
            <v>0</v>
          </cell>
          <cell r="P376">
            <v>2</v>
          </cell>
        </row>
        <row r="377">
          <cell r="B377" t="str">
            <v>STD</v>
          </cell>
          <cell r="C377">
            <v>1.5</v>
          </cell>
          <cell r="D377">
            <v>3.68</v>
          </cell>
          <cell r="E377">
            <v>1</v>
          </cell>
          <cell r="F377">
            <v>0.15</v>
          </cell>
          <cell r="G377">
            <v>0</v>
          </cell>
          <cell r="H377">
            <v>0.15</v>
          </cell>
          <cell r="I377">
            <v>0.15</v>
          </cell>
          <cell r="J377">
            <v>0</v>
          </cell>
          <cell r="K377">
            <v>0.15</v>
          </cell>
          <cell r="L377">
            <v>0</v>
          </cell>
          <cell r="M377">
            <v>0</v>
          </cell>
          <cell r="N377">
            <v>0</v>
          </cell>
          <cell r="O377">
            <v>0</v>
          </cell>
          <cell r="P377">
            <v>2</v>
          </cell>
        </row>
        <row r="378">
          <cell r="B378" t="str">
            <v>STD</v>
          </cell>
          <cell r="C378">
            <v>1.5</v>
          </cell>
          <cell r="D378">
            <v>3.68</v>
          </cell>
          <cell r="E378">
            <v>1</v>
          </cell>
          <cell r="F378">
            <v>0.15</v>
          </cell>
          <cell r="G378">
            <v>0</v>
          </cell>
          <cell r="H378">
            <v>0.15</v>
          </cell>
          <cell r="I378">
            <v>0.15</v>
          </cell>
          <cell r="J378">
            <v>0</v>
          </cell>
          <cell r="K378">
            <v>0.15</v>
          </cell>
          <cell r="L378">
            <v>0</v>
          </cell>
          <cell r="M378">
            <v>0</v>
          </cell>
          <cell r="N378">
            <v>0</v>
          </cell>
          <cell r="O378">
            <v>0</v>
          </cell>
          <cell r="P378">
            <v>2</v>
          </cell>
        </row>
        <row r="379">
          <cell r="B379" t="str">
            <v>STD</v>
          </cell>
          <cell r="C379">
            <v>2</v>
          </cell>
          <cell r="D379">
            <v>3.91</v>
          </cell>
          <cell r="E379">
            <v>1</v>
          </cell>
          <cell r="F379">
            <v>0.3</v>
          </cell>
          <cell r="G379">
            <v>0</v>
          </cell>
          <cell r="H379">
            <v>0.3</v>
          </cell>
          <cell r="I379">
            <v>0.3</v>
          </cell>
          <cell r="J379">
            <v>0</v>
          </cell>
          <cell r="K379">
            <v>0.3</v>
          </cell>
          <cell r="L379">
            <v>0</v>
          </cell>
          <cell r="M379">
            <v>0</v>
          </cell>
          <cell r="N379">
            <v>0</v>
          </cell>
          <cell r="O379">
            <v>0</v>
          </cell>
          <cell r="P379">
            <v>2</v>
          </cell>
        </row>
        <row r="380">
          <cell r="B380" t="str">
            <v>STD</v>
          </cell>
          <cell r="C380">
            <v>2</v>
          </cell>
          <cell r="D380">
            <v>3.91</v>
          </cell>
          <cell r="E380">
            <v>1</v>
          </cell>
          <cell r="F380">
            <v>0.3</v>
          </cell>
          <cell r="G380">
            <v>0</v>
          </cell>
          <cell r="H380">
            <v>0.3</v>
          </cell>
          <cell r="I380">
            <v>0.3</v>
          </cell>
          <cell r="J380">
            <v>0</v>
          </cell>
          <cell r="K380">
            <v>0.3</v>
          </cell>
          <cell r="L380">
            <v>0</v>
          </cell>
          <cell r="M380">
            <v>0</v>
          </cell>
          <cell r="N380">
            <v>0</v>
          </cell>
          <cell r="O380">
            <v>0</v>
          </cell>
          <cell r="P380">
            <v>2</v>
          </cell>
        </row>
        <row r="381">
          <cell r="B381" t="str">
            <v>STD</v>
          </cell>
          <cell r="C381">
            <v>2</v>
          </cell>
          <cell r="D381">
            <v>3.91</v>
          </cell>
          <cell r="E381">
            <v>1</v>
          </cell>
          <cell r="F381">
            <v>0.3</v>
          </cell>
          <cell r="G381">
            <v>0</v>
          </cell>
          <cell r="H381">
            <v>0.3</v>
          </cell>
          <cell r="I381">
            <v>0.3</v>
          </cell>
          <cell r="J381">
            <v>0</v>
          </cell>
          <cell r="K381">
            <v>0.3</v>
          </cell>
          <cell r="L381">
            <v>0</v>
          </cell>
          <cell r="M381">
            <v>0</v>
          </cell>
          <cell r="N381">
            <v>0</v>
          </cell>
          <cell r="O381">
            <v>0</v>
          </cell>
          <cell r="P381">
            <v>2</v>
          </cell>
        </row>
        <row r="382">
          <cell r="B382" t="str">
            <v>STD</v>
          </cell>
          <cell r="C382">
            <v>2.5</v>
          </cell>
          <cell r="D382">
            <v>5.16</v>
          </cell>
          <cell r="E382">
            <v>1</v>
          </cell>
          <cell r="F382">
            <v>0.25</v>
          </cell>
          <cell r="G382">
            <v>0.2</v>
          </cell>
          <cell r="H382">
            <v>0.45</v>
          </cell>
          <cell r="I382">
            <v>0.25</v>
          </cell>
          <cell r="J382">
            <v>0.2</v>
          </cell>
          <cell r="K382">
            <v>0.45</v>
          </cell>
          <cell r="L382">
            <v>0</v>
          </cell>
          <cell r="M382">
            <v>0</v>
          </cell>
          <cell r="N382">
            <v>0</v>
          </cell>
          <cell r="O382">
            <v>0</v>
          </cell>
          <cell r="P382">
            <v>2</v>
          </cell>
        </row>
        <row r="383">
          <cell r="B383" t="str">
            <v>STD</v>
          </cell>
          <cell r="C383">
            <v>3</v>
          </cell>
          <cell r="D383">
            <v>5.49</v>
          </cell>
          <cell r="E383">
            <v>1</v>
          </cell>
          <cell r="F383">
            <v>0.3</v>
          </cell>
          <cell r="G383">
            <v>0.3</v>
          </cell>
          <cell r="H383">
            <v>0.6</v>
          </cell>
          <cell r="I383">
            <v>0.3</v>
          </cell>
          <cell r="J383">
            <v>0.3</v>
          </cell>
          <cell r="K383">
            <v>0.6</v>
          </cell>
          <cell r="L383">
            <v>0</v>
          </cell>
          <cell r="M383">
            <v>0</v>
          </cell>
          <cell r="N383">
            <v>0</v>
          </cell>
          <cell r="O383">
            <v>0</v>
          </cell>
          <cell r="P383">
            <v>2</v>
          </cell>
        </row>
        <row r="384">
          <cell r="B384" t="str">
            <v>STD</v>
          </cell>
          <cell r="C384">
            <v>3.5</v>
          </cell>
          <cell r="D384">
            <v>5.74</v>
          </cell>
          <cell r="E384">
            <v>1</v>
          </cell>
          <cell r="F384">
            <v>0.35</v>
          </cell>
          <cell r="G384">
            <v>0.4</v>
          </cell>
          <cell r="H384">
            <v>0.75</v>
          </cell>
          <cell r="I384">
            <v>0.35</v>
          </cell>
          <cell r="J384">
            <v>0.4</v>
          </cell>
          <cell r="K384">
            <v>0.75</v>
          </cell>
          <cell r="L384">
            <v>0</v>
          </cell>
          <cell r="M384">
            <v>0</v>
          </cell>
          <cell r="N384">
            <v>0</v>
          </cell>
          <cell r="O384">
            <v>0</v>
          </cell>
          <cell r="P384">
            <v>3</v>
          </cell>
        </row>
        <row r="385">
          <cell r="B385" t="str">
            <v>STD</v>
          </cell>
          <cell r="C385">
            <v>4</v>
          </cell>
          <cell r="D385">
            <v>6.02</v>
          </cell>
          <cell r="E385">
            <v>1</v>
          </cell>
          <cell r="F385">
            <v>0.41</v>
          </cell>
          <cell r="G385">
            <v>0.49</v>
          </cell>
          <cell r="H385">
            <v>0.89999999999999991</v>
          </cell>
          <cell r="I385">
            <v>0.41</v>
          </cell>
          <cell r="J385">
            <v>0.49</v>
          </cell>
          <cell r="K385">
            <v>0.89999999999999991</v>
          </cell>
          <cell r="L385">
            <v>0</v>
          </cell>
          <cell r="M385">
            <v>0</v>
          </cell>
          <cell r="N385">
            <v>0</v>
          </cell>
          <cell r="O385">
            <v>0</v>
          </cell>
          <cell r="P385">
            <v>3</v>
          </cell>
        </row>
        <row r="386">
          <cell r="B386" t="str">
            <v>STD</v>
          </cell>
          <cell r="C386">
            <v>5</v>
          </cell>
          <cell r="D386">
            <v>6.55</v>
          </cell>
          <cell r="E386">
            <v>1</v>
          </cell>
          <cell r="F386">
            <v>0.51</v>
          </cell>
          <cell r="G386">
            <v>0.54</v>
          </cell>
          <cell r="H386">
            <v>1.05</v>
          </cell>
          <cell r="I386">
            <v>0.51</v>
          </cell>
          <cell r="J386">
            <v>0.54</v>
          </cell>
          <cell r="K386">
            <v>1.05</v>
          </cell>
          <cell r="L386">
            <v>0</v>
          </cell>
          <cell r="M386">
            <v>0</v>
          </cell>
          <cell r="N386">
            <v>0</v>
          </cell>
          <cell r="O386">
            <v>0</v>
          </cell>
          <cell r="P386">
            <v>4</v>
          </cell>
        </row>
        <row r="387">
          <cell r="B387" t="str">
            <v>STD</v>
          </cell>
          <cell r="C387">
            <v>6</v>
          </cell>
          <cell r="D387">
            <v>7.11</v>
          </cell>
          <cell r="E387">
            <v>1</v>
          </cell>
          <cell r="F387">
            <v>0.61</v>
          </cell>
          <cell r="G387">
            <v>1.04</v>
          </cell>
          <cell r="H387">
            <v>1.65</v>
          </cell>
          <cell r="I387">
            <v>0.61</v>
          </cell>
          <cell r="J387">
            <v>1.04</v>
          </cell>
          <cell r="K387">
            <v>1.65</v>
          </cell>
          <cell r="L387">
            <v>0</v>
          </cell>
          <cell r="M387">
            <v>0</v>
          </cell>
          <cell r="N387">
            <v>0</v>
          </cell>
          <cell r="O387">
            <v>0</v>
          </cell>
          <cell r="P387">
            <v>4</v>
          </cell>
        </row>
        <row r="388">
          <cell r="B388" t="str">
            <v>STD</v>
          </cell>
          <cell r="C388">
            <v>8</v>
          </cell>
          <cell r="D388">
            <v>8.18</v>
          </cell>
          <cell r="E388">
            <v>1</v>
          </cell>
          <cell r="F388">
            <v>0.81</v>
          </cell>
          <cell r="G388">
            <v>1.73</v>
          </cell>
          <cell r="H388">
            <v>2.54</v>
          </cell>
          <cell r="I388">
            <v>0.81</v>
          </cell>
          <cell r="J388">
            <v>1.73</v>
          </cell>
          <cell r="K388">
            <v>2.54</v>
          </cell>
          <cell r="L388">
            <v>0</v>
          </cell>
          <cell r="M388">
            <v>0</v>
          </cell>
          <cell r="N388">
            <v>0</v>
          </cell>
          <cell r="O388">
            <v>0</v>
          </cell>
          <cell r="P388">
            <v>4</v>
          </cell>
        </row>
        <row r="389">
          <cell r="B389" t="str">
            <v>STD</v>
          </cell>
          <cell r="C389">
            <v>10</v>
          </cell>
          <cell r="D389">
            <v>9.27</v>
          </cell>
          <cell r="E389">
            <v>1</v>
          </cell>
          <cell r="F389">
            <v>1.01</v>
          </cell>
          <cell r="G389">
            <v>3.04</v>
          </cell>
          <cell r="H389">
            <v>4.05</v>
          </cell>
          <cell r="I389">
            <v>1.01</v>
          </cell>
          <cell r="J389">
            <v>3.04</v>
          </cell>
          <cell r="K389">
            <v>4.05</v>
          </cell>
          <cell r="L389">
            <v>0</v>
          </cell>
          <cell r="M389">
            <v>0</v>
          </cell>
          <cell r="N389">
            <v>0</v>
          </cell>
          <cell r="O389">
            <v>0</v>
          </cell>
          <cell r="P389">
            <v>4</v>
          </cell>
        </row>
        <row r="390">
          <cell r="B390" t="str">
            <v>STD</v>
          </cell>
          <cell r="C390">
            <v>12</v>
          </cell>
          <cell r="D390">
            <v>9.5299999999999994</v>
          </cell>
          <cell r="E390">
            <v>1</v>
          </cell>
          <cell r="F390">
            <v>1.22</v>
          </cell>
          <cell r="G390">
            <v>3.28</v>
          </cell>
          <cell r="H390">
            <v>4.5</v>
          </cell>
          <cell r="I390">
            <v>1.22</v>
          </cell>
          <cell r="J390">
            <v>3.28</v>
          </cell>
          <cell r="K390">
            <v>4.5</v>
          </cell>
          <cell r="L390">
            <v>0</v>
          </cell>
          <cell r="M390">
            <v>0</v>
          </cell>
          <cell r="N390">
            <v>0</v>
          </cell>
          <cell r="O390">
            <v>0</v>
          </cell>
          <cell r="P390">
            <v>6</v>
          </cell>
        </row>
        <row r="391">
          <cell r="B391" t="str">
            <v>STD</v>
          </cell>
          <cell r="C391">
            <v>14</v>
          </cell>
          <cell r="D391">
            <v>9.5299999999999994</v>
          </cell>
          <cell r="E391">
            <v>1</v>
          </cell>
          <cell r="F391">
            <v>1.42</v>
          </cell>
          <cell r="G391">
            <v>3.97</v>
          </cell>
          <cell r="H391">
            <v>5.3900000000000006</v>
          </cell>
          <cell r="I391">
            <v>1.42</v>
          </cell>
          <cell r="J391">
            <v>3.97</v>
          </cell>
          <cell r="K391">
            <v>5.3900000000000006</v>
          </cell>
          <cell r="L391">
            <v>0</v>
          </cell>
          <cell r="M391">
            <v>0</v>
          </cell>
          <cell r="N391">
            <v>0</v>
          </cell>
          <cell r="O391">
            <v>0</v>
          </cell>
          <cell r="P391">
            <v>6</v>
          </cell>
        </row>
        <row r="392">
          <cell r="B392" t="str">
            <v>STD</v>
          </cell>
          <cell r="C392">
            <v>16</v>
          </cell>
          <cell r="D392">
            <v>9.5299999999999994</v>
          </cell>
          <cell r="E392">
            <v>1</v>
          </cell>
          <cell r="F392">
            <v>1.62</v>
          </cell>
          <cell r="G392">
            <v>4.68</v>
          </cell>
          <cell r="H392">
            <v>6.3</v>
          </cell>
          <cell r="I392">
            <v>1.62</v>
          </cell>
          <cell r="J392">
            <v>4.68</v>
          </cell>
          <cell r="K392">
            <v>6.3</v>
          </cell>
          <cell r="L392">
            <v>0</v>
          </cell>
          <cell r="M392">
            <v>0</v>
          </cell>
          <cell r="N392">
            <v>0</v>
          </cell>
          <cell r="O392">
            <v>0</v>
          </cell>
          <cell r="P392">
            <v>6</v>
          </cell>
        </row>
        <row r="393">
          <cell r="B393" t="str">
            <v>STD</v>
          </cell>
          <cell r="C393">
            <v>18</v>
          </cell>
          <cell r="D393">
            <v>9.5299999999999994</v>
          </cell>
          <cell r="E393">
            <v>1</v>
          </cell>
          <cell r="F393">
            <v>1.82</v>
          </cell>
          <cell r="G393">
            <v>5.38</v>
          </cell>
          <cell r="H393">
            <v>7.2</v>
          </cell>
          <cell r="I393">
            <v>1.82</v>
          </cell>
          <cell r="J393">
            <v>5.38</v>
          </cell>
          <cell r="K393">
            <v>7.2</v>
          </cell>
          <cell r="L393">
            <v>0</v>
          </cell>
          <cell r="M393">
            <v>0</v>
          </cell>
          <cell r="N393">
            <v>0</v>
          </cell>
          <cell r="O393">
            <v>0</v>
          </cell>
          <cell r="P393">
            <v>6</v>
          </cell>
        </row>
        <row r="394">
          <cell r="B394" t="str">
            <v>STD</v>
          </cell>
          <cell r="C394">
            <v>20</v>
          </cell>
          <cell r="D394">
            <v>9.5299999999999994</v>
          </cell>
          <cell r="E394">
            <v>1</v>
          </cell>
          <cell r="F394">
            <v>2.0299999999999998</v>
          </cell>
          <cell r="G394">
            <v>5.47</v>
          </cell>
          <cell r="H394">
            <v>7.5</v>
          </cell>
          <cell r="I394">
            <v>2.0299999999999998</v>
          </cell>
          <cell r="J394">
            <v>5.47</v>
          </cell>
          <cell r="K394">
            <v>7.5</v>
          </cell>
          <cell r="L394">
            <v>0</v>
          </cell>
          <cell r="M394">
            <v>0</v>
          </cell>
          <cell r="N394">
            <v>0</v>
          </cell>
          <cell r="O394">
            <v>0</v>
          </cell>
          <cell r="P394">
            <v>7</v>
          </cell>
        </row>
        <row r="395">
          <cell r="B395" t="str">
            <v>STD</v>
          </cell>
          <cell r="C395">
            <v>22</v>
          </cell>
          <cell r="D395">
            <v>9.5299999999999994</v>
          </cell>
          <cell r="E395">
            <v>1</v>
          </cell>
          <cell r="F395">
            <v>2.23</v>
          </cell>
          <cell r="G395">
            <v>6.47</v>
          </cell>
          <cell r="H395">
            <v>8.6999999999999993</v>
          </cell>
          <cell r="I395">
            <v>2.23</v>
          </cell>
          <cell r="J395">
            <v>6.47</v>
          </cell>
          <cell r="K395">
            <v>8.6999999999999993</v>
          </cell>
          <cell r="L395">
            <v>0</v>
          </cell>
          <cell r="M395">
            <v>0</v>
          </cell>
          <cell r="N395">
            <v>0</v>
          </cell>
          <cell r="O395">
            <v>0</v>
          </cell>
          <cell r="P395">
            <v>8</v>
          </cell>
        </row>
        <row r="396">
          <cell r="B396" t="str">
            <v>STD</v>
          </cell>
          <cell r="C396">
            <v>24</v>
          </cell>
          <cell r="D396">
            <v>9.5299999999999994</v>
          </cell>
          <cell r="E396">
            <v>1</v>
          </cell>
          <cell r="F396">
            <v>2.4300000000000002</v>
          </cell>
          <cell r="G396">
            <v>6.57</v>
          </cell>
          <cell r="H396">
            <v>9</v>
          </cell>
          <cell r="I396">
            <v>2.4300000000000002</v>
          </cell>
          <cell r="J396">
            <v>6.57</v>
          </cell>
          <cell r="K396">
            <v>9</v>
          </cell>
          <cell r="L396">
            <v>0</v>
          </cell>
          <cell r="M396">
            <v>0</v>
          </cell>
          <cell r="N396">
            <v>0</v>
          </cell>
          <cell r="O396">
            <v>0</v>
          </cell>
          <cell r="P396">
            <v>8</v>
          </cell>
        </row>
        <row r="397">
          <cell r="B397" t="str">
            <v>STD</v>
          </cell>
          <cell r="C397">
            <v>26</v>
          </cell>
          <cell r="D397">
            <v>9.5299999999999994</v>
          </cell>
          <cell r="E397">
            <v>1</v>
          </cell>
          <cell r="F397">
            <v>2.64</v>
          </cell>
          <cell r="G397">
            <v>7.7</v>
          </cell>
          <cell r="H397">
            <v>10.34</v>
          </cell>
          <cell r="I397">
            <v>2.64</v>
          </cell>
          <cell r="J397">
            <v>7.7</v>
          </cell>
          <cell r="K397">
            <v>10.34</v>
          </cell>
          <cell r="L397">
            <v>0</v>
          </cell>
          <cell r="M397">
            <v>0</v>
          </cell>
          <cell r="N397">
            <v>0</v>
          </cell>
          <cell r="O397">
            <v>0</v>
          </cell>
          <cell r="P397">
            <v>9</v>
          </cell>
        </row>
        <row r="398">
          <cell r="B398" t="str">
            <v>STD</v>
          </cell>
          <cell r="C398">
            <v>28</v>
          </cell>
          <cell r="D398">
            <v>9.5299999999999994</v>
          </cell>
          <cell r="E398">
            <v>1</v>
          </cell>
          <cell r="F398">
            <v>2.84</v>
          </cell>
          <cell r="G398">
            <v>8.25</v>
          </cell>
          <cell r="H398">
            <v>11.09</v>
          </cell>
          <cell r="I398">
            <v>2.84</v>
          </cell>
          <cell r="J398">
            <v>8.25</v>
          </cell>
          <cell r="K398">
            <v>11.09</v>
          </cell>
          <cell r="L398">
            <v>0</v>
          </cell>
          <cell r="M398">
            <v>0</v>
          </cell>
          <cell r="N398">
            <v>0</v>
          </cell>
          <cell r="O398">
            <v>0</v>
          </cell>
          <cell r="P398">
            <v>9</v>
          </cell>
        </row>
        <row r="399">
          <cell r="B399" t="str">
            <v>STD</v>
          </cell>
          <cell r="C399">
            <v>30</v>
          </cell>
          <cell r="D399">
            <v>9.5299999999999994</v>
          </cell>
          <cell r="E399">
            <v>1</v>
          </cell>
          <cell r="F399">
            <v>3.04</v>
          </cell>
          <cell r="G399">
            <v>8.9600000000000009</v>
          </cell>
          <cell r="H399">
            <v>12</v>
          </cell>
          <cell r="I399">
            <v>3.04</v>
          </cell>
          <cell r="J399">
            <v>8.9600000000000009</v>
          </cell>
          <cell r="K399">
            <v>12</v>
          </cell>
          <cell r="L399">
            <v>0</v>
          </cell>
          <cell r="M399">
            <v>0</v>
          </cell>
          <cell r="N399">
            <v>0</v>
          </cell>
          <cell r="O399">
            <v>0</v>
          </cell>
          <cell r="P399">
            <v>10</v>
          </cell>
        </row>
        <row r="400">
          <cell r="B400" t="str">
            <v>STD</v>
          </cell>
          <cell r="C400">
            <v>32</v>
          </cell>
          <cell r="D400">
            <v>9.5299999999999994</v>
          </cell>
          <cell r="E400">
            <v>1</v>
          </cell>
          <cell r="F400">
            <v>3.24</v>
          </cell>
          <cell r="G400">
            <v>9.51</v>
          </cell>
          <cell r="H400">
            <v>12.75</v>
          </cell>
          <cell r="I400">
            <v>3.24</v>
          </cell>
          <cell r="J400">
            <v>9.51</v>
          </cell>
          <cell r="K400">
            <v>12.75</v>
          </cell>
          <cell r="L400">
            <v>0</v>
          </cell>
          <cell r="M400">
            <v>0</v>
          </cell>
          <cell r="N400">
            <v>0</v>
          </cell>
          <cell r="O400">
            <v>0</v>
          </cell>
          <cell r="P400">
            <v>11</v>
          </cell>
        </row>
        <row r="401">
          <cell r="B401" t="str">
            <v>STD</v>
          </cell>
          <cell r="C401">
            <v>34</v>
          </cell>
          <cell r="D401">
            <v>9.5299999999999994</v>
          </cell>
          <cell r="E401">
            <v>1</v>
          </cell>
          <cell r="F401">
            <v>3.45</v>
          </cell>
          <cell r="G401">
            <v>10.050000000000001</v>
          </cell>
          <cell r="H401">
            <v>13.5</v>
          </cell>
          <cell r="I401">
            <v>3.45</v>
          </cell>
          <cell r="J401">
            <v>10.050000000000001</v>
          </cell>
          <cell r="K401">
            <v>13.5</v>
          </cell>
          <cell r="L401">
            <v>0</v>
          </cell>
          <cell r="M401">
            <v>0</v>
          </cell>
          <cell r="N401">
            <v>0</v>
          </cell>
          <cell r="O401">
            <v>0</v>
          </cell>
          <cell r="P401">
            <v>12</v>
          </cell>
        </row>
        <row r="402">
          <cell r="B402" t="str">
            <v>STD</v>
          </cell>
          <cell r="C402">
            <v>36</v>
          </cell>
          <cell r="D402">
            <v>9.5299999999999994</v>
          </cell>
          <cell r="E402">
            <v>1</v>
          </cell>
          <cell r="F402">
            <v>3.65</v>
          </cell>
          <cell r="G402">
            <v>10.6</v>
          </cell>
          <cell r="H402">
            <v>14.25</v>
          </cell>
          <cell r="I402">
            <v>3.65</v>
          </cell>
          <cell r="J402">
            <v>10.6</v>
          </cell>
          <cell r="K402">
            <v>14.25</v>
          </cell>
          <cell r="L402">
            <v>0</v>
          </cell>
          <cell r="M402">
            <v>0</v>
          </cell>
          <cell r="N402">
            <v>0</v>
          </cell>
          <cell r="O402">
            <v>0</v>
          </cell>
          <cell r="P402">
            <v>12</v>
          </cell>
        </row>
        <row r="403">
          <cell r="B403" t="str">
            <v>STD</v>
          </cell>
          <cell r="C403">
            <v>38</v>
          </cell>
          <cell r="D403">
            <v>9.5299999999999994</v>
          </cell>
          <cell r="E403">
            <v>1</v>
          </cell>
          <cell r="F403">
            <v>3.85</v>
          </cell>
          <cell r="G403">
            <v>11.23</v>
          </cell>
          <cell r="H403">
            <v>15.08</v>
          </cell>
          <cell r="I403">
            <v>3.85</v>
          </cell>
          <cell r="J403">
            <v>11.23</v>
          </cell>
          <cell r="K403">
            <v>15.08</v>
          </cell>
          <cell r="L403">
            <v>0</v>
          </cell>
          <cell r="M403">
            <v>0</v>
          </cell>
          <cell r="N403">
            <v>0</v>
          </cell>
          <cell r="O403">
            <v>0</v>
          </cell>
          <cell r="P403">
            <v>13</v>
          </cell>
        </row>
        <row r="404">
          <cell r="B404" t="str">
            <v>STD</v>
          </cell>
          <cell r="C404">
            <v>40</v>
          </cell>
          <cell r="D404">
            <v>9.5299999999999994</v>
          </cell>
          <cell r="E404">
            <v>1</v>
          </cell>
          <cell r="F404">
            <v>4.0599999999999996</v>
          </cell>
          <cell r="G404">
            <v>11.66</v>
          </cell>
          <cell r="H404">
            <v>15.719999999999999</v>
          </cell>
          <cell r="I404">
            <v>4.0599999999999996</v>
          </cell>
          <cell r="J404">
            <v>11.66</v>
          </cell>
          <cell r="K404">
            <v>15.719999999999999</v>
          </cell>
          <cell r="L404">
            <v>0</v>
          </cell>
          <cell r="M404">
            <v>0</v>
          </cell>
          <cell r="N404">
            <v>0</v>
          </cell>
          <cell r="O404">
            <v>0</v>
          </cell>
          <cell r="P404">
            <v>14</v>
          </cell>
        </row>
        <row r="405">
          <cell r="B405" t="str">
            <v>STD</v>
          </cell>
          <cell r="C405">
            <v>42</v>
          </cell>
          <cell r="D405">
            <v>9.5299999999999994</v>
          </cell>
          <cell r="E405">
            <v>1</v>
          </cell>
          <cell r="F405">
            <v>4.26</v>
          </cell>
          <cell r="G405">
            <v>12.24</v>
          </cell>
          <cell r="H405">
            <v>16.5</v>
          </cell>
          <cell r="I405">
            <v>4.26</v>
          </cell>
          <cell r="J405">
            <v>12.24</v>
          </cell>
          <cell r="K405">
            <v>16.5</v>
          </cell>
          <cell r="L405">
            <v>0</v>
          </cell>
          <cell r="M405">
            <v>0</v>
          </cell>
          <cell r="N405">
            <v>0</v>
          </cell>
          <cell r="O405">
            <v>0</v>
          </cell>
          <cell r="P405">
            <v>14</v>
          </cell>
        </row>
        <row r="406">
          <cell r="B406" t="str">
            <v>STD</v>
          </cell>
          <cell r="C406">
            <v>44</v>
          </cell>
          <cell r="D406">
            <v>9.5299999999999994</v>
          </cell>
          <cell r="E406">
            <v>1</v>
          </cell>
          <cell r="F406">
            <v>4.47</v>
          </cell>
          <cell r="G406">
            <v>17.54</v>
          </cell>
          <cell r="H406">
            <v>22.009999999999998</v>
          </cell>
          <cell r="I406">
            <v>4.47</v>
          </cell>
          <cell r="J406">
            <v>17.54</v>
          </cell>
          <cell r="K406">
            <v>22.009999999999998</v>
          </cell>
          <cell r="L406">
            <v>0</v>
          </cell>
          <cell r="M406">
            <v>0</v>
          </cell>
          <cell r="N406">
            <v>0</v>
          </cell>
          <cell r="O406">
            <v>0</v>
          </cell>
          <cell r="P406">
            <v>15</v>
          </cell>
        </row>
        <row r="407">
          <cell r="B407" t="str">
            <v>STD</v>
          </cell>
          <cell r="C407">
            <v>46</v>
          </cell>
          <cell r="D407">
            <v>9.5299999999999994</v>
          </cell>
          <cell r="E407">
            <v>1</v>
          </cell>
          <cell r="F407">
            <v>4.67</v>
          </cell>
          <cell r="G407">
            <v>18.329999999999998</v>
          </cell>
          <cell r="H407">
            <v>23</v>
          </cell>
          <cell r="I407">
            <v>4.67</v>
          </cell>
          <cell r="J407">
            <v>18.329999999999998</v>
          </cell>
          <cell r="K407">
            <v>23</v>
          </cell>
          <cell r="L407">
            <v>0</v>
          </cell>
          <cell r="M407">
            <v>0</v>
          </cell>
          <cell r="N407">
            <v>0</v>
          </cell>
          <cell r="O407">
            <v>0</v>
          </cell>
          <cell r="P407">
            <v>16</v>
          </cell>
        </row>
        <row r="408">
          <cell r="B408" t="str">
            <v>STD</v>
          </cell>
          <cell r="C408">
            <v>48</v>
          </cell>
          <cell r="D408">
            <v>9.5299999999999994</v>
          </cell>
          <cell r="E408">
            <v>1</v>
          </cell>
          <cell r="F408">
            <v>4.87</v>
          </cell>
          <cell r="G408">
            <v>19.13</v>
          </cell>
          <cell r="H408">
            <v>24</v>
          </cell>
          <cell r="I408">
            <v>4.87</v>
          </cell>
          <cell r="J408">
            <v>19.13</v>
          </cell>
          <cell r="K408">
            <v>24</v>
          </cell>
          <cell r="L408">
            <v>0</v>
          </cell>
          <cell r="M408">
            <v>0</v>
          </cell>
          <cell r="N408">
            <v>0</v>
          </cell>
          <cell r="O408">
            <v>0</v>
          </cell>
          <cell r="P408">
            <v>16</v>
          </cell>
        </row>
        <row r="409">
          <cell r="B409" t="str">
            <v xml:space="preserve">XS </v>
          </cell>
          <cell r="C409">
            <v>0.125</v>
          </cell>
          <cell r="D409">
            <v>2.41</v>
          </cell>
          <cell r="E409">
            <v>1</v>
          </cell>
          <cell r="F409">
            <v>7.0000000000000007E-2</v>
          </cell>
          <cell r="G409">
            <v>7.0000000000000007E-2</v>
          </cell>
          <cell r="H409">
            <v>2</v>
          </cell>
          <cell r="I409">
            <v>7.0000000000000007E-2</v>
          </cell>
          <cell r="J409">
            <v>0</v>
          </cell>
          <cell r="K409">
            <v>7.0000000000000007E-2</v>
          </cell>
          <cell r="L409">
            <v>0</v>
          </cell>
          <cell r="M409">
            <v>0</v>
          </cell>
          <cell r="N409">
            <v>0</v>
          </cell>
          <cell r="O409">
            <v>0</v>
          </cell>
          <cell r="P409">
            <v>2</v>
          </cell>
        </row>
        <row r="410">
          <cell r="B410" t="str">
            <v xml:space="preserve">XS </v>
          </cell>
          <cell r="C410">
            <v>0.125</v>
          </cell>
          <cell r="D410">
            <v>2.41</v>
          </cell>
          <cell r="E410">
            <v>1</v>
          </cell>
          <cell r="F410">
            <v>7.0000000000000007E-2</v>
          </cell>
          <cell r="G410">
            <v>7.0000000000000007E-2</v>
          </cell>
          <cell r="H410">
            <v>2</v>
          </cell>
          <cell r="I410">
            <v>7.0000000000000007E-2</v>
          </cell>
          <cell r="J410">
            <v>0</v>
          </cell>
          <cell r="K410">
            <v>7.0000000000000007E-2</v>
          </cell>
          <cell r="L410">
            <v>0</v>
          </cell>
          <cell r="M410">
            <v>0</v>
          </cell>
          <cell r="N410">
            <v>0</v>
          </cell>
          <cell r="O410">
            <v>0</v>
          </cell>
          <cell r="P410">
            <v>2</v>
          </cell>
        </row>
        <row r="411">
          <cell r="B411" t="str">
            <v xml:space="preserve">XS </v>
          </cell>
          <cell r="C411">
            <v>0.125</v>
          </cell>
          <cell r="D411">
            <v>2.41</v>
          </cell>
          <cell r="E411">
            <v>1</v>
          </cell>
          <cell r="F411">
            <v>7.0000000000000007E-2</v>
          </cell>
          <cell r="G411">
            <v>7.0000000000000007E-2</v>
          </cell>
          <cell r="H411">
            <v>2</v>
          </cell>
          <cell r="I411">
            <v>7.0000000000000007E-2</v>
          </cell>
          <cell r="J411">
            <v>0</v>
          </cell>
          <cell r="K411">
            <v>7.0000000000000007E-2</v>
          </cell>
          <cell r="L411">
            <v>0</v>
          </cell>
          <cell r="M411">
            <v>0</v>
          </cell>
          <cell r="N411">
            <v>0</v>
          </cell>
          <cell r="O411">
            <v>0</v>
          </cell>
          <cell r="P411">
            <v>2</v>
          </cell>
        </row>
        <row r="412">
          <cell r="B412" t="str">
            <v xml:space="preserve">XS </v>
          </cell>
          <cell r="C412">
            <v>0.25</v>
          </cell>
          <cell r="D412">
            <v>3.02</v>
          </cell>
          <cell r="E412">
            <v>1</v>
          </cell>
          <cell r="F412">
            <v>0</v>
          </cell>
          <cell r="G412">
            <v>7.0000000000000007E-2</v>
          </cell>
          <cell r="H412">
            <v>2</v>
          </cell>
          <cell r="I412">
            <v>7.0000000000000007E-2</v>
          </cell>
          <cell r="J412">
            <v>0</v>
          </cell>
          <cell r="K412">
            <v>7.0000000000000007E-2</v>
          </cell>
          <cell r="L412">
            <v>0</v>
          </cell>
          <cell r="M412">
            <v>0</v>
          </cell>
          <cell r="N412">
            <v>0</v>
          </cell>
          <cell r="O412">
            <v>0</v>
          </cell>
          <cell r="P412">
            <v>2</v>
          </cell>
        </row>
        <row r="413">
          <cell r="B413" t="str">
            <v xml:space="preserve">XS </v>
          </cell>
          <cell r="C413">
            <v>0.25</v>
          </cell>
          <cell r="D413">
            <v>3.02</v>
          </cell>
          <cell r="E413">
            <v>1</v>
          </cell>
          <cell r="F413">
            <v>7.0000000000000007E-2</v>
          </cell>
          <cell r="G413">
            <v>7.0000000000000007E-2</v>
          </cell>
          <cell r="H413">
            <v>2</v>
          </cell>
          <cell r="I413">
            <v>7.0000000000000007E-2</v>
          </cell>
          <cell r="J413">
            <v>0</v>
          </cell>
          <cell r="K413">
            <v>7.0000000000000007E-2</v>
          </cell>
          <cell r="L413">
            <v>0</v>
          </cell>
          <cell r="M413">
            <v>0</v>
          </cell>
          <cell r="N413">
            <v>0</v>
          </cell>
          <cell r="O413">
            <v>0</v>
          </cell>
          <cell r="P413">
            <v>2</v>
          </cell>
        </row>
        <row r="414">
          <cell r="B414" t="str">
            <v xml:space="preserve">XS </v>
          </cell>
          <cell r="C414">
            <v>0.25</v>
          </cell>
          <cell r="D414">
            <v>3.02</v>
          </cell>
          <cell r="E414">
            <v>1</v>
          </cell>
          <cell r="F414">
            <v>7.0000000000000007E-2</v>
          </cell>
          <cell r="G414">
            <v>7.0000000000000007E-2</v>
          </cell>
          <cell r="H414">
            <v>2</v>
          </cell>
          <cell r="I414">
            <v>7.0000000000000007E-2</v>
          </cell>
          <cell r="J414">
            <v>0</v>
          </cell>
          <cell r="K414">
            <v>7.0000000000000007E-2</v>
          </cell>
          <cell r="L414">
            <v>0</v>
          </cell>
          <cell r="M414">
            <v>0</v>
          </cell>
          <cell r="N414">
            <v>0</v>
          </cell>
          <cell r="O414">
            <v>0</v>
          </cell>
          <cell r="P414">
            <v>2</v>
          </cell>
        </row>
        <row r="415">
          <cell r="B415" t="str">
            <v xml:space="preserve">XS </v>
          </cell>
          <cell r="C415">
            <v>0.375</v>
          </cell>
          <cell r="D415">
            <v>3.2</v>
          </cell>
          <cell r="E415">
            <v>1</v>
          </cell>
          <cell r="F415">
            <v>0</v>
          </cell>
          <cell r="G415">
            <v>0</v>
          </cell>
          <cell r="H415">
            <v>0</v>
          </cell>
          <cell r="I415">
            <v>7.0000000000000007E-2</v>
          </cell>
          <cell r="J415">
            <v>0</v>
          </cell>
          <cell r="K415">
            <v>7.0000000000000007E-2</v>
          </cell>
          <cell r="L415">
            <v>2</v>
          </cell>
          <cell r="M415">
            <v>0</v>
          </cell>
          <cell r="N415">
            <v>8.8062877131794293E-312</v>
          </cell>
          <cell r="O415" t="str">
            <v xml:space="preserve">XS </v>
          </cell>
          <cell r="P415">
            <v>2</v>
          </cell>
          <cell r="Q415">
            <v>3.2</v>
          </cell>
          <cell r="R415">
            <v>1</v>
          </cell>
        </row>
        <row r="416">
          <cell r="B416" t="str">
            <v xml:space="preserve">XS </v>
          </cell>
          <cell r="C416">
            <v>0.375</v>
          </cell>
          <cell r="D416">
            <v>3.2</v>
          </cell>
          <cell r="E416">
            <v>1</v>
          </cell>
          <cell r="F416">
            <v>7.0000000000000007E-2</v>
          </cell>
          <cell r="G416">
            <v>0</v>
          </cell>
          <cell r="H416">
            <v>7.0000000000000007E-2</v>
          </cell>
          <cell r="I416">
            <v>7.0000000000000007E-2</v>
          </cell>
          <cell r="J416">
            <v>0</v>
          </cell>
          <cell r="K416">
            <v>7.0000000000000007E-2</v>
          </cell>
          <cell r="L416">
            <v>0</v>
          </cell>
          <cell r="M416">
            <v>0</v>
          </cell>
          <cell r="N416">
            <v>0</v>
          </cell>
          <cell r="O416">
            <v>0</v>
          </cell>
          <cell r="P416">
            <v>2</v>
          </cell>
        </row>
        <row r="417">
          <cell r="B417" t="str">
            <v xml:space="preserve">XS </v>
          </cell>
          <cell r="C417">
            <v>0.375</v>
          </cell>
          <cell r="D417">
            <v>3.2</v>
          </cell>
          <cell r="E417">
            <v>1</v>
          </cell>
          <cell r="F417">
            <v>7.0000000000000007E-2</v>
          </cell>
          <cell r="G417">
            <v>0</v>
          </cell>
          <cell r="H417">
            <v>7.0000000000000007E-2</v>
          </cell>
          <cell r="I417">
            <v>7.0000000000000007E-2</v>
          </cell>
          <cell r="J417">
            <v>0</v>
          </cell>
          <cell r="K417">
            <v>7.0000000000000007E-2</v>
          </cell>
          <cell r="L417">
            <v>0</v>
          </cell>
          <cell r="M417">
            <v>0</v>
          </cell>
          <cell r="N417">
            <v>0</v>
          </cell>
          <cell r="O417">
            <v>0</v>
          </cell>
          <cell r="P417">
            <v>2</v>
          </cell>
        </row>
        <row r="418">
          <cell r="A418">
            <v>2</v>
          </cell>
          <cell r="B418" t="str">
            <v xml:space="preserve">XS </v>
          </cell>
          <cell r="C418">
            <v>0.5</v>
          </cell>
          <cell r="D418">
            <v>3.73</v>
          </cell>
          <cell r="E418">
            <v>1</v>
          </cell>
          <cell r="F418">
            <v>0</v>
          </cell>
          <cell r="G418">
            <v>0</v>
          </cell>
          <cell r="H418">
            <v>0</v>
          </cell>
          <cell r="I418">
            <v>7.0000000000000007E-2</v>
          </cell>
          <cell r="J418">
            <v>0</v>
          </cell>
          <cell r="K418">
            <v>7.0000000000000007E-2</v>
          </cell>
          <cell r="L418">
            <v>2</v>
          </cell>
          <cell r="M418">
            <v>0</v>
          </cell>
          <cell r="N418">
            <v>8.8699475869083874E-312</v>
          </cell>
          <cell r="O418" t="str">
            <v xml:space="preserve">XS </v>
          </cell>
          <cell r="P418">
            <v>2</v>
          </cell>
          <cell r="Q418">
            <v>3.73</v>
          </cell>
          <cell r="R418">
            <v>1</v>
          </cell>
        </row>
        <row r="419">
          <cell r="B419" t="str">
            <v xml:space="preserve">XS </v>
          </cell>
          <cell r="C419">
            <v>0.5</v>
          </cell>
          <cell r="D419">
            <v>3.73</v>
          </cell>
          <cell r="E419">
            <v>1</v>
          </cell>
          <cell r="F419">
            <v>0</v>
          </cell>
          <cell r="G419">
            <v>0</v>
          </cell>
          <cell r="H419">
            <v>7.0000000000000007E-2</v>
          </cell>
          <cell r="I419">
            <v>7.0000000000000007E-2</v>
          </cell>
          <cell r="J419">
            <v>0</v>
          </cell>
          <cell r="K419">
            <v>7.0000000000000007E-2</v>
          </cell>
          <cell r="L419">
            <v>0</v>
          </cell>
          <cell r="M419">
            <v>0</v>
          </cell>
          <cell r="N419">
            <v>0</v>
          </cell>
          <cell r="O419">
            <v>0</v>
          </cell>
          <cell r="P419">
            <v>2</v>
          </cell>
          <cell r="Q419">
            <v>0</v>
          </cell>
        </row>
        <row r="420">
          <cell r="B420" t="str">
            <v xml:space="preserve">XS </v>
          </cell>
          <cell r="C420">
            <v>0.5</v>
          </cell>
          <cell r="D420">
            <v>3.73</v>
          </cell>
          <cell r="E420">
            <v>1</v>
          </cell>
          <cell r="F420">
            <v>7.0000000000000007E-2</v>
          </cell>
          <cell r="G420">
            <v>0</v>
          </cell>
          <cell r="H420">
            <v>7.0000000000000007E-2</v>
          </cell>
          <cell r="I420">
            <v>7.0000000000000007E-2</v>
          </cell>
          <cell r="J420">
            <v>0</v>
          </cell>
          <cell r="K420">
            <v>7.0000000000000007E-2</v>
          </cell>
          <cell r="L420">
            <v>0</v>
          </cell>
          <cell r="M420">
            <v>0</v>
          </cell>
          <cell r="N420">
            <v>0</v>
          </cell>
          <cell r="O420">
            <v>0</v>
          </cell>
          <cell r="P420">
            <v>2</v>
          </cell>
        </row>
        <row r="421">
          <cell r="B421" t="str">
            <v xml:space="preserve">XS </v>
          </cell>
          <cell r="C421">
            <v>0.75</v>
          </cell>
          <cell r="D421">
            <v>3.91</v>
          </cell>
          <cell r="E421">
            <v>1</v>
          </cell>
          <cell r="F421">
            <v>7.0000000000000007E-2</v>
          </cell>
          <cell r="G421">
            <v>0</v>
          </cell>
          <cell r="H421">
            <v>7.0000000000000007E-2</v>
          </cell>
          <cell r="I421">
            <v>7.0000000000000007E-2</v>
          </cell>
          <cell r="J421">
            <v>0</v>
          </cell>
          <cell r="K421">
            <v>7.0000000000000007E-2</v>
          </cell>
          <cell r="L421">
            <v>0</v>
          </cell>
          <cell r="M421">
            <v>0</v>
          </cell>
          <cell r="N421">
            <v>0</v>
          </cell>
          <cell r="O421">
            <v>0</v>
          </cell>
          <cell r="P421">
            <v>2</v>
          </cell>
        </row>
        <row r="422">
          <cell r="B422" t="str">
            <v xml:space="preserve">XS </v>
          </cell>
          <cell r="C422">
            <v>0.75</v>
          </cell>
          <cell r="D422">
            <v>3.91</v>
          </cell>
          <cell r="E422">
            <v>1</v>
          </cell>
          <cell r="F422">
            <v>7.0000000000000007E-2</v>
          </cell>
          <cell r="G422">
            <v>0</v>
          </cell>
          <cell r="H422">
            <v>7.0000000000000007E-2</v>
          </cell>
          <cell r="I422">
            <v>7.0000000000000007E-2</v>
          </cell>
          <cell r="J422">
            <v>0</v>
          </cell>
          <cell r="K422">
            <v>7.0000000000000007E-2</v>
          </cell>
          <cell r="L422">
            <v>0</v>
          </cell>
          <cell r="M422">
            <v>0</v>
          </cell>
          <cell r="N422">
            <v>0</v>
          </cell>
          <cell r="O422">
            <v>0</v>
          </cell>
          <cell r="P422">
            <v>2</v>
          </cell>
        </row>
        <row r="423">
          <cell r="B423" t="str">
            <v xml:space="preserve">XS </v>
          </cell>
          <cell r="C423">
            <v>0.75</v>
          </cell>
          <cell r="D423">
            <v>3.91</v>
          </cell>
          <cell r="E423">
            <v>1</v>
          </cell>
          <cell r="F423">
            <v>7.0000000000000007E-2</v>
          </cell>
          <cell r="G423">
            <v>0</v>
          </cell>
          <cell r="H423">
            <v>7.0000000000000007E-2</v>
          </cell>
          <cell r="I423">
            <v>7.0000000000000007E-2</v>
          </cell>
          <cell r="J423">
            <v>0</v>
          </cell>
          <cell r="K423">
            <v>7.0000000000000007E-2</v>
          </cell>
          <cell r="L423">
            <v>0</v>
          </cell>
          <cell r="M423">
            <v>0</v>
          </cell>
          <cell r="N423">
            <v>0</v>
          </cell>
          <cell r="O423">
            <v>0</v>
          </cell>
          <cell r="P423">
            <v>2</v>
          </cell>
        </row>
        <row r="424">
          <cell r="B424" t="str">
            <v xml:space="preserve">XS </v>
          </cell>
          <cell r="C424">
            <v>1</v>
          </cell>
          <cell r="D424">
            <v>4.55</v>
          </cell>
          <cell r="E424">
            <v>1</v>
          </cell>
          <cell r="F424">
            <v>0.15</v>
          </cell>
          <cell r="G424">
            <v>0</v>
          </cell>
          <cell r="H424">
            <v>0.15</v>
          </cell>
          <cell r="I424">
            <v>0.15</v>
          </cell>
          <cell r="J424">
            <v>0</v>
          </cell>
          <cell r="K424">
            <v>0.15</v>
          </cell>
          <cell r="L424">
            <v>0</v>
          </cell>
          <cell r="M424">
            <v>0</v>
          </cell>
          <cell r="N424">
            <v>0</v>
          </cell>
          <cell r="O424">
            <v>0</v>
          </cell>
          <cell r="P424">
            <v>2</v>
          </cell>
        </row>
        <row r="425">
          <cell r="B425" t="str">
            <v xml:space="preserve">XS </v>
          </cell>
          <cell r="C425">
            <v>1</v>
          </cell>
          <cell r="D425">
            <v>4.55</v>
          </cell>
          <cell r="E425">
            <v>1</v>
          </cell>
          <cell r="F425">
            <v>0.15</v>
          </cell>
          <cell r="G425">
            <v>0</v>
          </cell>
          <cell r="H425">
            <v>0.15</v>
          </cell>
          <cell r="I425">
            <v>0.15</v>
          </cell>
          <cell r="J425">
            <v>0</v>
          </cell>
          <cell r="K425">
            <v>0.15</v>
          </cell>
          <cell r="L425">
            <v>0</v>
          </cell>
          <cell r="M425">
            <v>0</v>
          </cell>
          <cell r="N425">
            <v>0</v>
          </cell>
          <cell r="O425">
            <v>0</v>
          </cell>
          <cell r="P425">
            <v>2</v>
          </cell>
        </row>
        <row r="426">
          <cell r="B426" t="str">
            <v xml:space="preserve">XS </v>
          </cell>
          <cell r="C426">
            <v>1</v>
          </cell>
          <cell r="D426">
            <v>4.55</v>
          </cell>
          <cell r="E426">
            <v>1</v>
          </cell>
          <cell r="F426">
            <v>0.15</v>
          </cell>
          <cell r="G426">
            <v>0</v>
          </cell>
          <cell r="H426">
            <v>0.15</v>
          </cell>
          <cell r="I426">
            <v>0.15</v>
          </cell>
          <cell r="J426">
            <v>0</v>
          </cell>
          <cell r="K426">
            <v>0.15</v>
          </cell>
          <cell r="L426">
            <v>0</v>
          </cell>
          <cell r="M426">
            <v>0</v>
          </cell>
          <cell r="N426">
            <v>0</v>
          </cell>
          <cell r="O426">
            <v>0</v>
          </cell>
          <cell r="P426">
            <v>2</v>
          </cell>
        </row>
        <row r="427">
          <cell r="B427" t="str">
            <v xml:space="preserve">XS </v>
          </cell>
          <cell r="C427">
            <v>1.25</v>
          </cell>
          <cell r="D427">
            <v>4.8499999999999996</v>
          </cell>
          <cell r="E427">
            <v>1</v>
          </cell>
          <cell r="F427">
            <v>0.13</v>
          </cell>
          <cell r="G427">
            <v>0.17</v>
          </cell>
          <cell r="H427">
            <v>0.30000000000000004</v>
          </cell>
          <cell r="I427">
            <v>0.13</v>
          </cell>
          <cell r="J427">
            <v>0.17</v>
          </cell>
          <cell r="K427">
            <v>0.30000000000000004</v>
          </cell>
          <cell r="L427">
            <v>0</v>
          </cell>
          <cell r="M427">
            <v>0</v>
          </cell>
          <cell r="N427">
            <v>0</v>
          </cell>
          <cell r="O427">
            <v>0</v>
          </cell>
          <cell r="P427">
            <v>2</v>
          </cell>
        </row>
        <row r="428">
          <cell r="B428" t="str">
            <v xml:space="preserve">XS </v>
          </cell>
          <cell r="C428">
            <v>1.25</v>
          </cell>
          <cell r="D428">
            <v>4.8499999999999996</v>
          </cell>
          <cell r="E428">
            <v>1</v>
          </cell>
          <cell r="F428">
            <v>0.13</v>
          </cell>
          <cell r="G428">
            <v>0.17</v>
          </cell>
          <cell r="H428">
            <v>0.30000000000000004</v>
          </cell>
          <cell r="I428">
            <v>0.13</v>
          </cell>
          <cell r="J428">
            <v>0.17</v>
          </cell>
          <cell r="K428">
            <v>0.30000000000000004</v>
          </cell>
          <cell r="L428">
            <v>0</v>
          </cell>
          <cell r="M428">
            <v>0</v>
          </cell>
          <cell r="N428">
            <v>0</v>
          </cell>
          <cell r="O428">
            <v>0</v>
          </cell>
          <cell r="P428">
            <v>2</v>
          </cell>
        </row>
        <row r="429">
          <cell r="B429" t="str">
            <v xml:space="preserve">XS </v>
          </cell>
          <cell r="C429">
            <v>1.25</v>
          </cell>
          <cell r="D429">
            <v>4.8499999999999996</v>
          </cell>
          <cell r="E429">
            <v>1</v>
          </cell>
          <cell r="F429">
            <v>0</v>
          </cell>
          <cell r="G429">
            <v>0</v>
          </cell>
          <cell r="H429">
            <v>0</v>
          </cell>
          <cell r="I429">
            <v>0.13</v>
          </cell>
          <cell r="J429">
            <v>0.17</v>
          </cell>
          <cell r="K429">
            <v>0.30000000000000004</v>
          </cell>
          <cell r="L429">
            <v>2</v>
          </cell>
          <cell r="M429">
            <v>0</v>
          </cell>
          <cell r="N429">
            <v>9.1033671239145674E-312</v>
          </cell>
          <cell r="O429" t="str">
            <v xml:space="preserve">XS </v>
          </cell>
          <cell r="P429">
            <v>2</v>
          </cell>
          <cell r="Q429">
            <v>0</v>
          </cell>
          <cell r="R429">
            <v>9.0821471660049147E-312</v>
          </cell>
        </row>
        <row r="430">
          <cell r="B430" t="str">
            <v xml:space="preserve">XS </v>
          </cell>
          <cell r="C430">
            <v>1.5</v>
          </cell>
          <cell r="D430">
            <v>5.08</v>
          </cell>
          <cell r="E430">
            <v>1</v>
          </cell>
          <cell r="F430">
            <v>0.15</v>
          </cell>
          <cell r="G430">
            <v>0.15</v>
          </cell>
          <cell r="H430">
            <v>0.3</v>
          </cell>
          <cell r="I430">
            <v>0.15</v>
          </cell>
          <cell r="J430">
            <v>0.15</v>
          </cell>
          <cell r="K430">
            <v>0.3</v>
          </cell>
          <cell r="L430">
            <v>0</v>
          </cell>
          <cell r="M430">
            <v>0</v>
          </cell>
          <cell r="N430">
            <v>0</v>
          </cell>
          <cell r="O430">
            <v>0</v>
          </cell>
          <cell r="P430">
            <v>2</v>
          </cell>
        </row>
        <row r="431">
          <cell r="B431" t="str">
            <v xml:space="preserve">XS </v>
          </cell>
          <cell r="C431">
            <v>1.5</v>
          </cell>
          <cell r="D431">
            <v>5.08</v>
          </cell>
          <cell r="E431">
            <v>1</v>
          </cell>
          <cell r="F431">
            <v>0.15</v>
          </cell>
          <cell r="G431">
            <v>0.15</v>
          </cell>
          <cell r="H431">
            <v>0.3</v>
          </cell>
          <cell r="I431">
            <v>0.15</v>
          </cell>
          <cell r="J431">
            <v>0.15</v>
          </cell>
          <cell r="K431">
            <v>0.3</v>
          </cell>
          <cell r="L431">
            <v>0</v>
          </cell>
          <cell r="M431">
            <v>0</v>
          </cell>
          <cell r="N431">
            <v>0</v>
          </cell>
          <cell r="O431">
            <v>0</v>
          </cell>
          <cell r="P431">
            <v>2</v>
          </cell>
        </row>
        <row r="432">
          <cell r="B432" t="str">
            <v xml:space="preserve">XS </v>
          </cell>
          <cell r="C432">
            <v>1.5</v>
          </cell>
          <cell r="D432">
            <v>5.08</v>
          </cell>
          <cell r="E432">
            <v>1</v>
          </cell>
          <cell r="F432">
            <v>0.15</v>
          </cell>
          <cell r="G432">
            <v>0.15</v>
          </cell>
          <cell r="H432">
            <v>0.3</v>
          </cell>
          <cell r="I432">
            <v>0.15</v>
          </cell>
          <cell r="J432">
            <v>0.15</v>
          </cell>
          <cell r="K432">
            <v>0.3</v>
          </cell>
          <cell r="L432">
            <v>0</v>
          </cell>
          <cell r="M432">
            <v>0</v>
          </cell>
          <cell r="N432">
            <v>0</v>
          </cell>
          <cell r="O432">
            <v>0</v>
          </cell>
          <cell r="P432">
            <v>2</v>
          </cell>
        </row>
        <row r="433">
          <cell r="B433" t="str">
            <v xml:space="preserve">XS </v>
          </cell>
          <cell r="C433">
            <v>2</v>
          </cell>
          <cell r="D433">
            <v>5.54</v>
          </cell>
          <cell r="E433">
            <v>1</v>
          </cell>
          <cell r="F433">
            <v>0.2</v>
          </cell>
          <cell r="G433">
            <v>0.25</v>
          </cell>
          <cell r="H433">
            <v>0.45</v>
          </cell>
          <cell r="I433">
            <v>0.2</v>
          </cell>
          <cell r="J433">
            <v>0.25</v>
          </cell>
          <cell r="K433">
            <v>0.45</v>
          </cell>
          <cell r="L433">
            <v>0</v>
          </cell>
          <cell r="M433">
            <v>0</v>
          </cell>
          <cell r="N433">
            <v>0</v>
          </cell>
          <cell r="O433">
            <v>0</v>
          </cell>
          <cell r="P433">
            <v>2</v>
          </cell>
        </row>
        <row r="434">
          <cell r="B434" t="str">
            <v xml:space="preserve">XS </v>
          </cell>
          <cell r="C434">
            <v>2</v>
          </cell>
          <cell r="D434">
            <v>5.54</v>
          </cell>
          <cell r="E434">
            <v>1</v>
          </cell>
          <cell r="F434">
            <v>0.2</v>
          </cell>
          <cell r="G434">
            <v>0.25</v>
          </cell>
          <cell r="H434">
            <v>0.45</v>
          </cell>
          <cell r="I434">
            <v>0.2</v>
          </cell>
          <cell r="J434">
            <v>0.25</v>
          </cell>
          <cell r="K434">
            <v>0.45</v>
          </cell>
          <cell r="L434">
            <v>0</v>
          </cell>
          <cell r="M434">
            <v>0</v>
          </cell>
          <cell r="N434">
            <v>0</v>
          </cell>
          <cell r="O434">
            <v>0</v>
          </cell>
          <cell r="P434">
            <v>2</v>
          </cell>
        </row>
        <row r="435">
          <cell r="B435" t="str">
            <v xml:space="preserve">XS </v>
          </cell>
          <cell r="C435">
            <v>2</v>
          </cell>
          <cell r="D435">
            <v>5.54</v>
          </cell>
          <cell r="E435">
            <v>1</v>
          </cell>
          <cell r="F435">
            <v>0.2</v>
          </cell>
          <cell r="G435">
            <v>0.25</v>
          </cell>
          <cell r="H435">
            <v>0.45</v>
          </cell>
          <cell r="I435">
            <v>0.2</v>
          </cell>
          <cell r="J435">
            <v>0.25</v>
          </cell>
          <cell r="K435">
            <v>0.45</v>
          </cell>
          <cell r="L435">
            <v>0</v>
          </cell>
          <cell r="M435">
            <v>0</v>
          </cell>
          <cell r="N435">
            <v>0</v>
          </cell>
          <cell r="O435">
            <v>0</v>
          </cell>
          <cell r="P435">
            <v>2</v>
          </cell>
        </row>
        <row r="436">
          <cell r="B436" t="str">
            <v xml:space="preserve">XS </v>
          </cell>
          <cell r="C436">
            <v>2.5</v>
          </cell>
          <cell r="D436">
            <v>7.01</v>
          </cell>
          <cell r="E436">
            <v>1</v>
          </cell>
          <cell r="F436">
            <v>0.25</v>
          </cell>
          <cell r="G436">
            <v>0.5</v>
          </cell>
          <cell r="H436">
            <v>0.75</v>
          </cell>
          <cell r="I436">
            <v>0.25</v>
          </cell>
          <cell r="J436">
            <v>0.5</v>
          </cell>
          <cell r="K436">
            <v>0.75</v>
          </cell>
          <cell r="L436">
            <v>0</v>
          </cell>
          <cell r="M436">
            <v>0</v>
          </cell>
          <cell r="N436">
            <v>0</v>
          </cell>
          <cell r="O436">
            <v>0</v>
          </cell>
          <cell r="P436">
            <v>2</v>
          </cell>
        </row>
        <row r="437">
          <cell r="B437" t="str">
            <v xml:space="preserve">XS </v>
          </cell>
          <cell r="C437">
            <v>3</v>
          </cell>
          <cell r="D437">
            <v>7.62</v>
          </cell>
          <cell r="E437">
            <v>1</v>
          </cell>
          <cell r="F437">
            <v>0.3</v>
          </cell>
          <cell r="G437">
            <v>0.6</v>
          </cell>
          <cell r="H437">
            <v>0.89999999999999991</v>
          </cell>
          <cell r="I437">
            <v>0.3</v>
          </cell>
          <cell r="J437">
            <v>0.6</v>
          </cell>
          <cell r="K437">
            <v>0.89999999999999991</v>
          </cell>
          <cell r="L437">
            <v>0</v>
          </cell>
          <cell r="M437">
            <v>0</v>
          </cell>
          <cell r="N437">
            <v>0</v>
          </cell>
          <cell r="O437">
            <v>0</v>
          </cell>
          <cell r="P437">
            <v>2</v>
          </cell>
        </row>
        <row r="438">
          <cell r="B438" t="str">
            <v xml:space="preserve">XS </v>
          </cell>
          <cell r="C438">
            <v>3.5</v>
          </cell>
          <cell r="D438">
            <v>8.08</v>
          </cell>
          <cell r="E438">
            <v>1</v>
          </cell>
          <cell r="F438">
            <v>0.35</v>
          </cell>
          <cell r="G438">
            <v>0.85</v>
          </cell>
          <cell r="H438">
            <v>1.2</v>
          </cell>
          <cell r="I438">
            <v>0.35</v>
          </cell>
          <cell r="J438">
            <v>0.85</v>
          </cell>
          <cell r="K438">
            <v>1.2</v>
          </cell>
          <cell r="L438">
            <v>0</v>
          </cell>
          <cell r="M438">
            <v>0</v>
          </cell>
          <cell r="N438">
            <v>0</v>
          </cell>
          <cell r="O438">
            <v>0</v>
          </cell>
          <cell r="P438">
            <v>3</v>
          </cell>
        </row>
        <row r="439">
          <cell r="B439" t="str">
            <v xml:space="preserve">XS </v>
          </cell>
          <cell r="C439">
            <v>4</v>
          </cell>
          <cell r="D439">
            <v>8.56</v>
          </cell>
          <cell r="E439">
            <v>1</v>
          </cell>
          <cell r="F439">
            <v>0.41</v>
          </cell>
          <cell r="G439">
            <v>0.93</v>
          </cell>
          <cell r="H439">
            <v>1.34</v>
          </cell>
          <cell r="I439">
            <v>0.41</v>
          </cell>
          <cell r="J439">
            <v>0.93</v>
          </cell>
          <cell r="K439">
            <v>1.34</v>
          </cell>
          <cell r="L439">
            <v>0</v>
          </cell>
          <cell r="M439">
            <v>0</v>
          </cell>
          <cell r="N439">
            <v>0</v>
          </cell>
          <cell r="O439">
            <v>0</v>
          </cell>
          <cell r="P439">
            <v>3</v>
          </cell>
        </row>
        <row r="440">
          <cell r="B440" t="str">
            <v xml:space="preserve">XS </v>
          </cell>
          <cell r="C440">
            <v>5</v>
          </cell>
          <cell r="D440">
            <v>9.5299999999999994</v>
          </cell>
          <cell r="E440">
            <v>1</v>
          </cell>
          <cell r="F440">
            <v>0</v>
          </cell>
          <cell r="G440">
            <v>0</v>
          </cell>
          <cell r="H440">
            <v>0</v>
          </cell>
          <cell r="I440">
            <v>0.51</v>
          </cell>
          <cell r="J440">
            <v>1.59</v>
          </cell>
          <cell r="K440">
            <v>2.1</v>
          </cell>
          <cell r="L440">
            <v>4</v>
          </cell>
          <cell r="M440">
            <v>0</v>
          </cell>
          <cell r="N440">
            <v>9.3367866609207473E-312</v>
          </cell>
          <cell r="O440" t="str">
            <v xml:space="preserve">XS </v>
          </cell>
          <cell r="P440">
            <v>4</v>
          </cell>
          <cell r="Q440">
            <v>0</v>
          </cell>
          <cell r="R440">
            <v>9.3155667030110946E-312</v>
          </cell>
        </row>
        <row r="441">
          <cell r="B441" t="str">
            <v xml:space="preserve">XS </v>
          </cell>
          <cell r="C441">
            <v>6</v>
          </cell>
          <cell r="D441">
            <v>10.97</v>
          </cell>
          <cell r="E441">
            <v>1.25</v>
          </cell>
          <cell r="F441">
            <v>0.61</v>
          </cell>
          <cell r="G441">
            <v>2.69</v>
          </cell>
          <cell r="H441">
            <v>3.3</v>
          </cell>
          <cell r="I441">
            <v>0.61</v>
          </cell>
          <cell r="J441">
            <v>2.69</v>
          </cell>
          <cell r="K441">
            <v>3.3</v>
          </cell>
          <cell r="L441">
            <v>0</v>
          </cell>
          <cell r="M441">
            <v>0</v>
          </cell>
          <cell r="N441">
            <v>0</v>
          </cell>
          <cell r="O441">
            <v>0</v>
          </cell>
          <cell r="P441">
            <v>4</v>
          </cell>
        </row>
        <row r="442">
          <cell r="B442" t="str">
            <v xml:space="preserve">XS </v>
          </cell>
          <cell r="C442">
            <v>8</v>
          </cell>
          <cell r="D442">
            <v>12.7</v>
          </cell>
          <cell r="E442">
            <v>1.25</v>
          </cell>
          <cell r="F442">
            <v>0.81</v>
          </cell>
          <cell r="G442">
            <v>4.58</v>
          </cell>
          <cell r="H442">
            <v>5.3900000000000006</v>
          </cell>
          <cell r="I442">
            <v>0.81</v>
          </cell>
          <cell r="J442">
            <v>4.58</v>
          </cell>
          <cell r="K442">
            <v>5.3900000000000006</v>
          </cell>
          <cell r="L442">
            <v>0</v>
          </cell>
          <cell r="M442">
            <v>0</v>
          </cell>
          <cell r="N442">
            <v>0</v>
          </cell>
          <cell r="O442">
            <v>0</v>
          </cell>
          <cell r="P442">
            <v>4</v>
          </cell>
        </row>
        <row r="443">
          <cell r="B443" t="str">
            <v xml:space="preserve">XS </v>
          </cell>
          <cell r="C443">
            <v>10</v>
          </cell>
          <cell r="D443">
            <v>12.7</v>
          </cell>
          <cell r="E443">
            <v>1.25</v>
          </cell>
          <cell r="F443">
            <v>1.01</v>
          </cell>
          <cell r="G443">
            <v>5.74</v>
          </cell>
          <cell r="H443">
            <v>6.75</v>
          </cell>
          <cell r="I443">
            <v>1.01</v>
          </cell>
          <cell r="J443">
            <v>5.74</v>
          </cell>
          <cell r="K443">
            <v>6.75</v>
          </cell>
          <cell r="L443">
            <v>0</v>
          </cell>
          <cell r="M443">
            <v>0</v>
          </cell>
          <cell r="N443">
            <v>0</v>
          </cell>
          <cell r="O443">
            <v>0</v>
          </cell>
          <cell r="P443">
            <v>4</v>
          </cell>
        </row>
        <row r="444">
          <cell r="B444" t="str">
            <v xml:space="preserve">XS </v>
          </cell>
          <cell r="C444">
            <v>12</v>
          </cell>
          <cell r="D444">
            <v>12.7</v>
          </cell>
          <cell r="E444">
            <v>1.25</v>
          </cell>
          <cell r="F444">
            <v>1.22</v>
          </cell>
          <cell r="G444">
            <v>6.73</v>
          </cell>
          <cell r="H444">
            <v>7.95</v>
          </cell>
          <cell r="I444">
            <v>1.22</v>
          </cell>
          <cell r="J444">
            <v>6.73</v>
          </cell>
          <cell r="K444">
            <v>7.95</v>
          </cell>
          <cell r="L444">
            <v>0</v>
          </cell>
          <cell r="M444">
            <v>0</v>
          </cell>
          <cell r="N444">
            <v>0</v>
          </cell>
          <cell r="O444">
            <v>0</v>
          </cell>
          <cell r="P444">
            <v>6</v>
          </cell>
        </row>
        <row r="445">
          <cell r="B445" t="str">
            <v xml:space="preserve">XS </v>
          </cell>
          <cell r="C445">
            <v>14</v>
          </cell>
          <cell r="D445">
            <v>12.7</v>
          </cell>
          <cell r="E445">
            <v>1.25</v>
          </cell>
          <cell r="F445">
            <v>1.42</v>
          </cell>
          <cell r="G445">
            <v>7.28</v>
          </cell>
          <cell r="H445">
            <v>8.6999999999999993</v>
          </cell>
          <cell r="I445">
            <v>1.42</v>
          </cell>
          <cell r="J445">
            <v>7.28</v>
          </cell>
          <cell r="K445">
            <v>8.6999999999999993</v>
          </cell>
          <cell r="L445">
            <v>0</v>
          </cell>
          <cell r="M445">
            <v>0</v>
          </cell>
          <cell r="N445">
            <v>0</v>
          </cell>
          <cell r="O445">
            <v>0</v>
          </cell>
          <cell r="P445">
            <v>6</v>
          </cell>
        </row>
        <row r="446">
          <cell r="B446" t="str">
            <v xml:space="preserve">XS </v>
          </cell>
          <cell r="C446">
            <v>16</v>
          </cell>
          <cell r="D446">
            <v>12.7</v>
          </cell>
          <cell r="E446">
            <v>1.25</v>
          </cell>
          <cell r="F446">
            <v>1.62</v>
          </cell>
          <cell r="G446">
            <v>8.42</v>
          </cell>
          <cell r="H446">
            <v>10.039999999999999</v>
          </cell>
          <cell r="I446">
            <v>1.62</v>
          </cell>
          <cell r="J446">
            <v>8.42</v>
          </cell>
          <cell r="K446">
            <v>10.039999999999999</v>
          </cell>
          <cell r="L446">
            <v>0</v>
          </cell>
          <cell r="M446">
            <v>0</v>
          </cell>
          <cell r="N446">
            <v>0</v>
          </cell>
          <cell r="O446">
            <v>0</v>
          </cell>
          <cell r="P446">
            <v>6</v>
          </cell>
        </row>
        <row r="447">
          <cell r="B447" t="str">
            <v xml:space="preserve">XS </v>
          </cell>
          <cell r="C447">
            <v>18</v>
          </cell>
          <cell r="D447">
            <v>12.7</v>
          </cell>
          <cell r="E447">
            <v>1.25</v>
          </cell>
          <cell r="F447">
            <v>1.82</v>
          </cell>
          <cell r="G447">
            <v>9.42</v>
          </cell>
          <cell r="H447">
            <v>11.24</v>
          </cell>
          <cell r="I447">
            <v>1.82</v>
          </cell>
          <cell r="J447">
            <v>9.42</v>
          </cell>
          <cell r="K447">
            <v>11.24</v>
          </cell>
          <cell r="L447">
            <v>0</v>
          </cell>
          <cell r="M447">
            <v>0</v>
          </cell>
          <cell r="N447">
            <v>0</v>
          </cell>
          <cell r="O447">
            <v>0</v>
          </cell>
          <cell r="P447">
            <v>6</v>
          </cell>
        </row>
        <row r="448">
          <cell r="B448" t="str">
            <v xml:space="preserve">XS </v>
          </cell>
          <cell r="C448">
            <v>20</v>
          </cell>
          <cell r="D448">
            <v>12.7</v>
          </cell>
          <cell r="E448">
            <v>1.25</v>
          </cell>
          <cell r="F448">
            <v>2.0299999999999998</v>
          </cell>
          <cell r="G448">
            <v>10.42</v>
          </cell>
          <cell r="H448">
            <v>12.45</v>
          </cell>
          <cell r="I448">
            <v>2.0299999999999998</v>
          </cell>
          <cell r="J448">
            <v>10.42</v>
          </cell>
          <cell r="K448">
            <v>12.45</v>
          </cell>
          <cell r="L448">
            <v>0</v>
          </cell>
          <cell r="M448">
            <v>0</v>
          </cell>
          <cell r="N448">
            <v>0</v>
          </cell>
          <cell r="O448">
            <v>0</v>
          </cell>
          <cell r="P448">
            <v>7</v>
          </cell>
        </row>
        <row r="449">
          <cell r="B449" t="str">
            <v xml:space="preserve">XS </v>
          </cell>
          <cell r="C449">
            <v>22</v>
          </cell>
          <cell r="D449">
            <v>12.7</v>
          </cell>
          <cell r="E449">
            <v>1.25</v>
          </cell>
          <cell r="F449">
            <v>2.23</v>
          </cell>
          <cell r="G449">
            <v>11.72</v>
          </cell>
          <cell r="H449">
            <v>13.950000000000001</v>
          </cell>
          <cell r="I449">
            <v>2.23</v>
          </cell>
          <cell r="J449">
            <v>11.72</v>
          </cell>
          <cell r="K449">
            <v>13.950000000000001</v>
          </cell>
          <cell r="L449">
            <v>0</v>
          </cell>
          <cell r="M449">
            <v>0</v>
          </cell>
          <cell r="N449">
            <v>0</v>
          </cell>
          <cell r="O449">
            <v>0</v>
          </cell>
          <cell r="P449">
            <v>8</v>
          </cell>
        </row>
        <row r="450">
          <cell r="B450" t="str">
            <v xml:space="preserve">XS </v>
          </cell>
          <cell r="C450">
            <v>24</v>
          </cell>
          <cell r="D450">
            <v>12.7</v>
          </cell>
          <cell r="E450">
            <v>1.25</v>
          </cell>
          <cell r="F450">
            <v>2.4300000000000002</v>
          </cell>
          <cell r="G450">
            <v>12.57</v>
          </cell>
          <cell r="H450">
            <v>15</v>
          </cell>
          <cell r="I450">
            <v>2.4300000000000002</v>
          </cell>
          <cell r="J450">
            <v>12.57</v>
          </cell>
          <cell r="K450">
            <v>15</v>
          </cell>
          <cell r="L450">
            <v>0</v>
          </cell>
          <cell r="M450">
            <v>0</v>
          </cell>
          <cell r="N450">
            <v>0</v>
          </cell>
          <cell r="O450">
            <v>0</v>
          </cell>
          <cell r="P450">
            <v>8</v>
          </cell>
        </row>
        <row r="451">
          <cell r="B451" t="str">
            <v xml:space="preserve">XS </v>
          </cell>
          <cell r="C451">
            <v>26</v>
          </cell>
          <cell r="D451">
            <v>12.7</v>
          </cell>
          <cell r="E451">
            <v>1.25</v>
          </cell>
          <cell r="F451">
            <v>0</v>
          </cell>
          <cell r="G451">
            <v>0</v>
          </cell>
          <cell r="H451">
            <v>0</v>
          </cell>
          <cell r="I451">
            <v>2.64</v>
          </cell>
          <cell r="J451">
            <v>13.86</v>
          </cell>
          <cell r="K451">
            <v>16.5</v>
          </cell>
          <cell r="L451">
            <v>9</v>
          </cell>
          <cell r="M451">
            <v>0</v>
          </cell>
          <cell r="N451">
            <v>9.5702061979269273E-312</v>
          </cell>
          <cell r="O451" t="str">
            <v xml:space="preserve">XS </v>
          </cell>
          <cell r="P451">
            <v>9</v>
          </cell>
          <cell r="Q451">
            <v>0</v>
          </cell>
          <cell r="R451">
            <v>9.5489862400172746E-312</v>
          </cell>
        </row>
        <row r="452">
          <cell r="B452" t="str">
            <v xml:space="preserve">XS </v>
          </cell>
          <cell r="C452">
            <v>28</v>
          </cell>
          <cell r="D452">
            <v>12.7</v>
          </cell>
          <cell r="E452">
            <v>1.25</v>
          </cell>
          <cell r="F452">
            <v>2.84</v>
          </cell>
          <cell r="G452">
            <v>15.16</v>
          </cell>
          <cell r="H452">
            <v>18</v>
          </cell>
          <cell r="I452">
            <v>2.84</v>
          </cell>
          <cell r="J452">
            <v>15.16</v>
          </cell>
          <cell r="K452">
            <v>18</v>
          </cell>
          <cell r="L452">
            <v>0</v>
          </cell>
          <cell r="M452">
            <v>0</v>
          </cell>
          <cell r="N452">
            <v>0</v>
          </cell>
          <cell r="O452">
            <v>0</v>
          </cell>
          <cell r="P452">
            <v>9</v>
          </cell>
        </row>
        <row r="453">
          <cell r="B453" t="str">
            <v xml:space="preserve">XS </v>
          </cell>
          <cell r="C453">
            <v>30</v>
          </cell>
          <cell r="D453">
            <v>12.7</v>
          </cell>
          <cell r="E453">
            <v>1.25</v>
          </cell>
          <cell r="F453">
            <v>3.04</v>
          </cell>
          <cell r="G453">
            <v>16.45</v>
          </cell>
          <cell r="H453">
            <v>19.489999999999998</v>
          </cell>
          <cell r="I453">
            <v>3.04</v>
          </cell>
          <cell r="J453">
            <v>16.45</v>
          </cell>
          <cell r="K453">
            <v>19.489999999999998</v>
          </cell>
          <cell r="L453">
            <v>0</v>
          </cell>
          <cell r="M453">
            <v>0</v>
          </cell>
          <cell r="N453">
            <v>0</v>
          </cell>
          <cell r="O453">
            <v>0</v>
          </cell>
          <cell r="P453">
            <v>10</v>
          </cell>
        </row>
        <row r="454">
          <cell r="B454" t="str">
            <v xml:space="preserve">XS </v>
          </cell>
          <cell r="C454">
            <v>32</v>
          </cell>
          <cell r="D454">
            <v>12.7</v>
          </cell>
          <cell r="E454">
            <v>1.25</v>
          </cell>
          <cell r="F454">
            <v>3.24</v>
          </cell>
          <cell r="G454">
            <v>17.75</v>
          </cell>
          <cell r="H454">
            <v>20.990000000000002</v>
          </cell>
          <cell r="I454">
            <v>3.24</v>
          </cell>
          <cell r="J454">
            <v>17.75</v>
          </cell>
          <cell r="K454">
            <v>20.990000000000002</v>
          </cell>
          <cell r="L454">
            <v>0</v>
          </cell>
          <cell r="M454">
            <v>0</v>
          </cell>
          <cell r="N454">
            <v>0</v>
          </cell>
          <cell r="O454">
            <v>0</v>
          </cell>
          <cell r="P454">
            <v>11</v>
          </cell>
        </row>
        <row r="455">
          <cell r="B455" t="str">
            <v xml:space="preserve">XS </v>
          </cell>
          <cell r="C455">
            <v>34</v>
          </cell>
          <cell r="D455">
            <v>12.7</v>
          </cell>
          <cell r="E455">
            <v>1.25</v>
          </cell>
          <cell r="F455">
            <v>3.45</v>
          </cell>
          <cell r="G455">
            <v>18.54</v>
          </cell>
          <cell r="H455">
            <v>21.99</v>
          </cell>
          <cell r="I455">
            <v>3.45</v>
          </cell>
          <cell r="J455">
            <v>18.54</v>
          </cell>
          <cell r="K455">
            <v>21.99</v>
          </cell>
          <cell r="L455">
            <v>0</v>
          </cell>
          <cell r="M455">
            <v>0</v>
          </cell>
          <cell r="N455">
            <v>0</v>
          </cell>
          <cell r="O455">
            <v>0</v>
          </cell>
          <cell r="P455">
            <v>12</v>
          </cell>
        </row>
        <row r="456">
          <cell r="B456" t="str">
            <v xml:space="preserve">XS </v>
          </cell>
          <cell r="C456">
            <v>36</v>
          </cell>
          <cell r="D456">
            <v>12.7</v>
          </cell>
          <cell r="E456">
            <v>1.25</v>
          </cell>
          <cell r="F456">
            <v>3.65</v>
          </cell>
          <cell r="G456">
            <v>18.84</v>
          </cell>
          <cell r="H456">
            <v>22.49</v>
          </cell>
          <cell r="I456">
            <v>3.65</v>
          </cell>
          <cell r="J456">
            <v>18.84</v>
          </cell>
          <cell r="K456">
            <v>22.49</v>
          </cell>
          <cell r="L456">
            <v>0</v>
          </cell>
          <cell r="M456">
            <v>0</v>
          </cell>
          <cell r="N456">
            <v>0</v>
          </cell>
          <cell r="O456">
            <v>0</v>
          </cell>
          <cell r="P456">
            <v>12</v>
          </cell>
        </row>
        <row r="457">
          <cell r="B457" t="str">
            <v xml:space="preserve">XS </v>
          </cell>
          <cell r="C457">
            <v>38</v>
          </cell>
          <cell r="D457">
            <v>12.7</v>
          </cell>
          <cell r="E457">
            <v>1.25</v>
          </cell>
          <cell r="F457">
            <v>3.85</v>
          </cell>
          <cell r="G457">
            <v>19.89</v>
          </cell>
          <cell r="H457">
            <v>23.740000000000002</v>
          </cell>
          <cell r="I457">
            <v>3.85</v>
          </cell>
          <cell r="J457">
            <v>19.89</v>
          </cell>
          <cell r="K457">
            <v>23.740000000000002</v>
          </cell>
          <cell r="L457">
            <v>0</v>
          </cell>
          <cell r="M457">
            <v>0</v>
          </cell>
          <cell r="N457">
            <v>0</v>
          </cell>
          <cell r="O457">
            <v>0</v>
          </cell>
          <cell r="P457">
            <v>13</v>
          </cell>
        </row>
        <row r="458">
          <cell r="B458" t="str">
            <v xml:space="preserve">XS </v>
          </cell>
          <cell r="C458">
            <v>40</v>
          </cell>
          <cell r="D458">
            <v>12.7</v>
          </cell>
          <cell r="E458">
            <v>1.25</v>
          </cell>
          <cell r="F458">
            <v>4.0599999999999996</v>
          </cell>
          <cell r="G458">
            <v>21.66</v>
          </cell>
          <cell r="H458">
            <v>25.72</v>
          </cell>
          <cell r="I458">
            <v>4.0599999999999996</v>
          </cell>
          <cell r="J458">
            <v>21.66</v>
          </cell>
          <cell r="K458">
            <v>25.72</v>
          </cell>
          <cell r="L458">
            <v>0</v>
          </cell>
          <cell r="M458">
            <v>0</v>
          </cell>
          <cell r="N458">
            <v>0</v>
          </cell>
          <cell r="O458">
            <v>0</v>
          </cell>
          <cell r="P458">
            <v>14</v>
          </cell>
        </row>
        <row r="459">
          <cell r="B459" t="str">
            <v xml:space="preserve">XS </v>
          </cell>
          <cell r="C459">
            <v>42</v>
          </cell>
          <cell r="D459">
            <v>12.7</v>
          </cell>
          <cell r="E459">
            <v>1.25</v>
          </cell>
          <cell r="F459">
            <v>4.26</v>
          </cell>
          <cell r="G459">
            <v>22.74</v>
          </cell>
          <cell r="H459">
            <v>27</v>
          </cell>
          <cell r="I459">
            <v>4.26</v>
          </cell>
          <cell r="J459">
            <v>22.74</v>
          </cell>
          <cell r="K459">
            <v>27</v>
          </cell>
          <cell r="L459">
            <v>0</v>
          </cell>
          <cell r="M459">
            <v>0</v>
          </cell>
          <cell r="N459">
            <v>0</v>
          </cell>
          <cell r="O459">
            <v>0</v>
          </cell>
          <cell r="P459">
            <v>14</v>
          </cell>
        </row>
        <row r="460">
          <cell r="B460" t="str">
            <v xml:space="preserve">XS </v>
          </cell>
          <cell r="C460">
            <v>44</v>
          </cell>
          <cell r="D460">
            <v>12.7</v>
          </cell>
          <cell r="E460">
            <v>1.25</v>
          </cell>
          <cell r="F460">
            <v>4.47</v>
          </cell>
          <cell r="G460">
            <v>27.16</v>
          </cell>
          <cell r="H460">
            <v>31.63</v>
          </cell>
          <cell r="I460">
            <v>4.47</v>
          </cell>
          <cell r="J460">
            <v>27.16</v>
          </cell>
          <cell r="K460">
            <v>31.63</v>
          </cell>
          <cell r="L460">
            <v>0</v>
          </cell>
          <cell r="M460">
            <v>0</v>
          </cell>
          <cell r="N460">
            <v>0</v>
          </cell>
          <cell r="O460">
            <v>0</v>
          </cell>
          <cell r="P460">
            <v>15</v>
          </cell>
        </row>
        <row r="461">
          <cell r="B461" t="str">
            <v xml:space="preserve">XS </v>
          </cell>
          <cell r="C461">
            <v>46</v>
          </cell>
          <cell r="D461">
            <v>12.7</v>
          </cell>
          <cell r="E461">
            <v>1.25</v>
          </cell>
          <cell r="F461">
            <v>4.67</v>
          </cell>
          <cell r="G461">
            <v>28.4</v>
          </cell>
          <cell r="H461">
            <v>33.07</v>
          </cell>
          <cell r="I461">
            <v>4.67</v>
          </cell>
          <cell r="J461">
            <v>28.4</v>
          </cell>
          <cell r="K461">
            <v>33.07</v>
          </cell>
          <cell r="L461">
            <v>0</v>
          </cell>
          <cell r="M461">
            <v>0</v>
          </cell>
          <cell r="N461">
            <v>0</v>
          </cell>
          <cell r="O461">
            <v>0</v>
          </cell>
          <cell r="P461">
            <v>16</v>
          </cell>
        </row>
        <row r="462">
          <cell r="B462" t="str">
            <v xml:space="preserve">XS </v>
          </cell>
          <cell r="C462">
            <v>48</v>
          </cell>
          <cell r="D462">
            <v>12.7</v>
          </cell>
          <cell r="E462">
            <v>1.25</v>
          </cell>
          <cell r="F462">
            <v>4.87</v>
          </cell>
          <cell r="G462">
            <v>29.63</v>
          </cell>
          <cell r="H462">
            <v>34.5</v>
          </cell>
          <cell r="I462">
            <v>4.87</v>
          </cell>
          <cell r="J462">
            <v>29.63</v>
          </cell>
          <cell r="K462">
            <v>34.5</v>
          </cell>
          <cell r="L462">
            <v>0</v>
          </cell>
          <cell r="M462">
            <v>0</v>
          </cell>
          <cell r="N462">
            <v>0</v>
          </cell>
          <cell r="O462">
            <v>0</v>
          </cell>
          <cell r="P462">
            <v>16</v>
          </cell>
        </row>
        <row r="463">
          <cell r="B463" t="str">
            <v>XXS</v>
          </cell>
          <cell r="C463">
            <v>0.5</v>
          </cell>
          <cell r="D463">
            <v>7.47</v>
          </cell>
          <cell r="E463">
            <v>1</v>
          </cell>
          <cell r="F463">
            <v>7.0000000000000007E-2</v>
          </cell>
          <cell r="G463">
            <v>0.23</v>
          </cell>
          <cell r="H463">
            <v>0.30000000000000004</v>
          </cell>
          <cell r="I463">
            <v>7.0000000000000007E-2</v>
          </cell>
          <cell r="J463">
            <v>0.23</v>
          </cell>
          <cell r="K463">
            <v>0.30000000000000004</v>
          </cell>
          <cell r="L463">
            <v>0</v>
          </cell>
          <cell r="M463">
            <v>0</v>
          </cell>
          <cell r="N463">
            <v>0</v>
          </cell>
          <cell r="O463">
            <v>0</v>
          </cell>
          <cell r="P463">
            <v>2</v>
          </cell>
        </row>
        <row r="464">
          <cell r="B464" t="str">
            <v>XXS</v>
          </cell>
          <cell r="C464">
            <v>0.5</v>
          </cell>
          <cell r="D464">
            <v>7.47</v>
          </cell>
          <cell r="E464">
            <v>1</v>
          </cell>
          <cell r="F464">
            <v>7.0000000000000007E-2</v>
          </cell>
          <cell r="G464">
            <v>0.23</v>
          </cell>
          <cell r="H464">
            <v>0.30000000000000004</v>
          </cell>
          <cell r="I464">
            <v>7.0000000000000007E-2</v>
          </cell>
          <cell r="J464">
            <v>0.23</v>
          </cell>
          <cell r="K464">
            <v>0.30000000000000004</v>
          </cell>
          <cell r="L464">
            <v>0</v>
          </cell>
          <cell r="M464">
            <v>0</v>
          </cell>
          <cell r="N464">
            <v>0</v>
          </cell>
          <cell r="O464">
            <v>0</v>
          </cell>
          <cell r="P464">
            <v>2</v>
          </cell>
        </row>
        <row r="465">
          <cell r="B465" t="str">
            <v>XXS</v>
          </cell>
          <cell r="C465">
            <v>0.5</v>
          </cell>
          <cell r="D465">
            <v>7.47</v>
          </cell>
          <cell r="E465">
            <v>1</v>
          </cell>
          <cell r="F465">
            <v>7.0000000000000007E-2</v>
          </cell>
          <cell r="G465">
            <v>0.23</v>
          </cell>
          <cell r="H465">
            <v>0.30000000000000004</v>
          </cell>
          <cell r="I465">
            <v>7.0000000000000007E-2</v>
          </cell>
          <cell r="J465">
            <v>0.23</v>
          </cell>
          <cell r="K465">
            <v>0.30000000000000004</v>
          </cell>
          <cell r="L465">
            <v>0</v>
          </cell>
          <cell r="M465">
            <v>0</v>
          </cell>
          <cell r="N465">
            <v>0</v>
          </cell>
          <cell r="O465">
            <v>0</v>
          </cell>
          <cell r="P465">
            <v>2</v>
          </cell>
          <cell r="Q465">
            <v>0</v>
          </cell>
          <cell r="R465">
            <v>0</v>
          </cell>
        </row>
        <row r="466">
          <cell r="B466" t="str">
            <v>XXS</v>
          </cell>
          <cell r="C466">
            <v>0.75</v>
          </cell>
          <cell r="D466">
            <v>7.82</v>
          </cell>
          <cell r="E466">
            <v>1</v>
          </cell>
          <cell r="F466">
            <v>0.08</v>
          </cell>
          <cell r="G466">
            <v>0.22</v>
          </cell>
          <cell r="H466">
            <v>0.3</v>
          </cell>
          <cell r="I466">
            <v>0.08</v>
          </cell>
          <cell r="J466">
            <v>0.22</v>
          </cell>
          <cell r="K466">
            <v>0.3</v>
          </cell>
          <cell r="L466">
            <v>0</v>
          </cell>
          <cell r="M466">
            <v>0</v>
          </cell>
          <cell r="N466">
            <v>0</v>
          </cell>
          <cell r="O466">
            <v>0</v>
          </cell>
          <cell r="P466">
            <v>2</v>
          </cell>
        </row>
        <row r="467">
          <cell r="B467" t="str">
            <v>XXS</v>
          </cell>
          <cell r="C467">
            <v>0.75</v>
          </cell>
          <cell r="D467">
            <v>7.82</v>
          </cell>
          <cell r="E467">
            <v>1</v>
          </cell>
          <cell r="F467">
            <v>0.08</v>
          </cell>
          <cell r="G467">
            <v>0.22</v>
          </cell>
          <cell r="H467">
            <v>0.3</v>
          </cell>
          <cell r="I467">
            <v>0.08</v>
          </cell>
          <cell r="J467">
            <v>0.22</v>
          </cell>
          <cell r="K467">
            <v>0.3</v>
          </cell>
          <cell r="L467">
            <v>0</v>
          </cell>
          <cell r="M467">
            <v>0</v>
          </cell>
          <cell r="N467">
            <v>0</v>
          </cell>
          <cell r="O467">
            <v>0</v>
          </cell>
          <cell r="P467">
            <v>2</v>
          </cell>
        </row>
        <row r="468">
          <cell r="B468" t="str">
            <v>XXS</v>
          </cell>
          <cell r="C468">
            <v>0.75</v>
          </cell>
          <cell r="D468">
            <v>7.82</v>
          </cell>
          <cell r="E468">
            <v>1</v>
          </cell>
          <cell r="F468">
            <v>0.08</v>
          </cell>
          <cell r="G468">
            <v>0.22</v>
          </cell>
          <cell r="H468">
            <v>0.3</v>
          </cell>
          <cell r="I468">
            <v>0.08</v>
          </cell>
          <cell r="J468">
            <v>0.22</v>
          </cell>
          <cell r="K468">
            <v>0.3</v>
          </cell>
          <cell r="L468">
            <v>0</v>
          </cell>
          <cell r="M468">
            <v>0</v>
          </cell>
          <cell r="N468">
            <v>0</v>
          </cell>
          <cell r="O468">
            <v>0</v>
          </cell>
          <cell r="P468">
            <v>2</v>
          </cell>
        </row>
        <row r="469">
          <cell r="B469" t="str">
            <v>XXS</v>
          </cell>
          <cell r="C469">
            <v>1</v>
          </cell>
          <cell r="D469">
            <v>9.09</v>
          </cell>
          <cell r="E469">
            <v>1</v>
          </cell>
          <cell r="F469">
            <v>0.1</v>
          </cell>
          <cell r="G469">
            <v>0.5</v>
          </cell>
          <cell r="H469">
            <v>0.6</v>
          </cell>
          <cell r="I469">
            <v>0.1</v>
          </cell>
          <cell r="J469">
            <v>0.5</v>
          </cell>
          <cell r="K469">
            <v>0.6</v>
          </cell>
          <cell r="L469">
            <v>0</v>
          </cell>
          <cell r="M469">
            <v>0</v>
          </cell>
          <cell r="N469">
            <v>0</v>
          </cell>
          <cell r="O469">
            <v>0</v>
          </cell>
          <cell r="P469">
            <v>2</v>
          </cell>
        </row>
        <row r="470">
          <cell r="B470" t="str">
            <v>XXS</v>
          </cell>
          <cell r="C470">
            <v>1</v>
          </cell>
          <cell r="D470">
            <v>9.09</v>
          </cell>
          <cell r="E470">
            <v>1</v>
          </cell>
          <cell r="F470">
            <v>0.1</v>
          </cell>
          <cell r="G470">
            <v>0.5</v>
          </cell>
          <cell r="H470">
            <v>0.6</v>
          </cell>
          <cell r="I470">
            <v>0.1</v>
          </cell>
          <cell r="J470">
            <v>0.5</v>
          </cell>
          <cell r="K470">
            <v>0.6</v>
          </cell>
          <cell r="L470">
            <v>0</v>
          </cell>
          <cell r="M470">
            <v>0</v>
          </cell>
          <cell r="N470">
            <v>0</v>
          </cell>
          <cell r="O470">
            <v>0</v>
          </cell>
          <cell r="P470">
            <v>2</v>
          </cell>
        </row>
        <row r="471">
          <cell r="B471" t="str">
            <v>XXS</v>
          </cell>
          <cell r="C471">
            <v>1</v>
          </cell>
          <cell r="D471">
            <v>9.09</v>
          </cell>
          <cell r="E471">
            <v>1</v>
          </cell>
          <cell r="F471">
            <v>0.1</v>
          </cell>
          <cell r="G471">
            <v>0.5</v>
          </cell>
          <cell r="H471">
            <v>0.6</v>
          </cell>
          <cell r="I471">
            <v>0.1</v>
          </cell>
          <cell r="J471">
            <v>0.5</v>
          </cell>
          <cell r="K471">
            <v>0.6</v>
          </cell>
          <cell r="L471">
            <v>0</v>
          </cell>
          <cell r="M471">
            <v>0</v>
          </cell>
          <cell r="N471">
            <v>0</v>
          </cell>
          <cell r="O471">
            <v>0</v>
          </cell>
          <cell r="P471">
            <v>2</v>
          </cell>
        </row>
        <row r="472">
          <cell r="B472" t="str">
            <v>XXS</v>
          </cell>
          <cell r="C472">
            <v>1.25</v>
          </cell>
          <cell r="D472">
            <v>9.6999999999999993</v>
          </cell>
          <cell r="E472">
            <v>1</v>
          </cell>
          <cell r="F472">
            <v>0.13</v>
          </cell>
          <cell r="G472">
            <v>0.67</v>
          </cell>
          <cell r="H472">
            <v>0.8</v>
          </cell>
          <cell r="I472">
            <v>0.13</v>
          </cell>
          <cell r="J472">
            <v>0.67</v>
          </cell>
          <cell r="K472">
            <v>0.8</v>
          </cell>
          <cell r="L472">
            <v>0</v>
          </cell>
          <cell r="M472">
            <v>0</v>
          </cell>
          <cell r="N472">
            <v>0</v>
          </cell>
          <cell r="O472">
            <v>0</v>
          </cell>
          <cell r="P472">
            <v>2</v>
          </cell>
        </row>
        <row r="473">
          <cell r="B473" t="str">
            <v>XXS</v>
          </cell>
          <cell r="C473">
            <v>1.25</v>
          </cell>
          <cell r="D473">
            <v>9.6999999999999993</v>
          </cell>
          <cell r="E473">
            <v>1</v>
          </cell>
          <cell r="F473">
            <v>0.13</v>
          </cell>
          <cell r="G473">
            <v>0.67</v>
          </cell>
          <cell r="H473">
            <v>0.8</v>
          </cell>
          <cell r="I473">
            <v>0.13</v>
          </cell>
          <cell r="J473">
            <v>0.67</v>
          </cell>
          <cell r="K473">
            <v>0.8</v>
          </cell>
          <cell r="L473">
            <v>0</v>
          </cell>
          <cell r="M473">
            <v>0</v>
          </cell>
          <cell r="N473">
            <v>0</v>
          </cell>
          <cell r="O473">
            <v>0</v>
          </cell>
          <cell r="P473">
            <v>2</v>
          </cell>
        </row>
        <row r="474">
          <cell r="B474" t="str">
            <v>XXS</v>
          </cell>
          <cell r="C474">
            <v>1.25</v>
          </cell>
          <cell r="D474">
            <v>9.6999999999999993</v>
          </cell>
          <cell r="E474">
            <v>1</v>
          </cell>
          <cell r="F474">
            <v>0.13</v>
          </cell>
          <cell r="G474">
            <v>0.67</v>
          </cell>
          <cell r="H474">
            <v>0.8</v>
          </cell>
          <cell r="I474">
            <v>0.13</v>
          </cell>
          <cell r="J474">
            <v>0.67</v>
          </cell>
          <cell r="K474">
            <v>0.8</v>
          </cell>
          <cell r="L474">
            <v>0</v>
          </cell>
          <cell r="M474">
            <v>0</v>
          </cell>
          <cell r="N474">
            <v>0</v>
          </cell>
          <cell r="O474">
            <v>0</v>
          </cell>
          <cell r="P474">
            <v>2</v>
          </cell>
        </row>
        <row r="475">
          <cell r="B475" t="str">
            <v>XXS</v>
          </cell>
          <cell r="C475">
            <v>1.5</v>
          </cell>
          <cell r="D475">
            <v>10.15</v>
          </cell>
          <cell r="E475">
            <v>1.25</v>
          </cell>
          <cell r="F475">
            <v>0.15</v>
          </cell>
          <cell r="G475">
            <v>0.75</v>
          </cell>
          <cell r="H475">
            <v>0.9</v>
          </cell>
          <cell r="I475">
            <v>0.15</v>
          </cell>
          <cell r="J475">
            <v>0.75</v>
          </cell>
          <cell r="K475">
            <v>0.9</v>
          </cell>
          <cell r="L475">
            <v>0</v>
          </cell>
          <cell r="M475">
            <v>0</v>
          </cell>
          <cell r="N475">
            <v>0</v>
          </cell>
          <cell r="O475">
            <v>0</v>
          </cell>
          <cell r="P475">
            <v>2</v>
          </cell>
        </row>
        <row r="476">
          <cell r="B476" t="str">
            <v>XXS</v>
          </cell>
          <cell r="C476">
            <v>1.5</v>
          </cell>
          <cell r="D476">
            <v>10.15</v>
          </cell>
          <cell r="E476">
            <v>1.25</v>
          </cell>
          <cell r="F476">
            <v>0.15</v>
          </cell>
          <cell r="G476">
            <v>0.75</v>
          </cell>
          <cell r="H476">
            <v>0.9</v>
          </cell>
          <cell r="I476">
            <v>0.15</v>
          </cell>
          <cell r="J476">
            <v>0.75</v>
          </cell>
          <cell r="K476">
            <v>0.9</v>
          </cell>
          <cell r="L476">
            <v>0</v>
          </cell>
          <cell r="M476">
            <v>0</v>
          </cell>
          <cell r="N476">
            <v>0</v>
          </cell>
          <cell r="O476">
            <v>0</v>
          </cell>
          <cell r="P476">
            <v>2</v>
          </cell>
        </row>
        <row r="477">
          <cell r="B477" t="str">
            <v>XXS</v>
          </cell>
          <cell r="C477">
            <v>1.5</v>
          </cell>
          <cell r="D477">
            <v>10.15</v>
          </cell>
          <cell r="E477">
            <v>1.25</v>
          </cell>
          <cell r="F477">
            <v>0.15</v>
          </cell>
          <cell r="G477">
            <v>0.75</v>
          </cell>
          <cell r="H477">
            <v>0.9</v>
          </cell>
          <cell r="I477">
            <v>0.15</v>
          </cell>
          <cell r="J477">
            <v>0.75</v>
          </cell>
          <cell r="K477">
            <v>0.9</v>
          </cell>
          <cell r="L477">
            <v>0</v>
          </cell>
          <cell r="M477">
            <v>0</v>
          </cell>
          <cell r="N477">
            <v>0</v>
          </cell>
          <cell r="O477">
            <v>0</v>
          </cell>
          <cell r="P477">
            <v>2</v>
          </cell>
        </row>
        <row r="478">
          <cell r="B478" t="str">
            <v>XXS</v>
          </cell>
          <cell r="C478">
            <v>2</v>
          </cell>
          <cell r="D478">
            <v>11.07</v>
          </cell>
          <cell r="E478">
            <v>1.25</v>
          </cell>
          <cell r="F478">
            <v>0</v>
          </cell>
          <cell r="G478">
            <v>1</v>
          </cell>
          <cell r="H478">
            <v>1.2</v>
          </cell>
          <cell r="I478">
            <v>0.2</v>
          </cell>
          <cell r="J478">
            <v>1</v>
          </cell>
          <cell r="K478">
            <v>1.2</v>
          </cell>
          <cell r="L478">
            <v>0</v>
          </cell>
          <cell r="M478">
            <v>0</v>
          </cell>
          <cell r="N478">
            <v>0</v>
          </cell>
          <cell r="O478">
            <v>0</v>
          </cell>
          <cell r="P478">
            <v>4</v>
          </cell>
        </row>
        <row r="479">
          <cell r="B479" t="str">
            <v>XXS</v>
          </cell>
          <cell r="C479">
            <v>2</v>
          </cell>
          <cell r="D479">
            <v>11.07</v>
          </cell>
          <cell r="E479">
            <v>1.25</v>
          </cell>
          <cell r="F479">
            <v>0.2</v>
          </cell>
          <cell r="G479">
            <v>1</v>
          </cell>
          <cell r="H479">
            <v>1.2</v>
          </cell>
          <cell r="I479">
            <v>0.2</v>
          </cell>
          <cell r="J479">
            <v>1</v>
          </cell>
          <cell r="K479">
            <v>1.2</v>
          </cell>
          <cell r="L479">
            <v>0</v>
          </cell>
          <cell r="M479">
            <v>0</v>
          </cell>
          <cell r="N479">
            <v>0</v>
          </cell>
          <cell r="O479">
            <v>0</v>
          </cell>
          <cell r="P479">
            <v>4</v>
          </cell>
        </row>
        <row r="480">
          <cell r="B480" t="str">
            <v>XXS</v>
          </cell>
          <cell r="C480">
            <v>2</v>
          </cell>
          <cell r="D480">
            <v>11.07</v>
          </cell>
          <cell r="E480">
            <v>1.25</v>
          </cell>
          <cell r="F480">
            <v>0.2</v>
          </cell>
          <cell r="G480">
            <v>1</v>
          </cell>
          <cell r="H480">
            <v>1.2</v>
          </cell>
          <cell r="I480">
            <v>0.2</v>
          </cell>
          <cell r="J480">
            <v>1</v>
          </cell>
          <cell r="K480">
            <v>1.2</v>
          </cell>
          <cell r="L480">
            <v>0</v>
          </cell>
          <cell r="M480">
            <v>0</v>
          </cell>
          <cell r="N480">
            <v>0</v>
          </cell>
          <cell r="O480">
            <v>0</v>
          </cell>
          <cell r="P480">
            <v>4</v>
          </cell>
        </row>
        <row r="481">
          <cell r="B481" t="str">
            <v>XXS</v>
          </cell>
          <cell r="C481">
            <v>2.5</v>
          </cell>
          <cell r="D481">
            <v>14.02</v>
          </cell>
          <cell r="E481">
            <v>1.25</v>
          </cell>
          <cell r="F481">
            <v>0.25</v>
          </cell>
          <cell r="G481">
            <v>1.7</v>
          </cell>
          <cell r="H481">
            <v>1.95</v>
          </cell>
          <cell r="I481">
            <v>0.25</v>
          </cell>
          <cell r="J481">
            <v>1.7</v>
          </cell>
          <cell r="K481">
            <v>1.95</v>
          </cell>
          <cell r="L481">
            <v>0</v>
          </cell>
          <cell r="M481">
            <v>0</v>
          </cell>
          <cell r="N481">
            <v>0</v>
          </cell>
          <cell r="O481">
            <v>0</v>
          </cell>
          <cell r="P481">
            <v>4</v>
          </cell>
        </row>
        <row r="482">
          <cell r="B482" t="str">
            <v>XXS</v>
          </cell>
          <cell r="C482">
            <v>3</v>
          </cell>
          <cell r="D482">
            <v>15.24</v>
          </cell>
          <cell r="E482">
            <v>1.5</v>
          </cell>
          <cell r="F482">
            <v>0.3</v>
          </cell>
          <cell r="G482">
            <v>2.39</v>
          </cell>
          <cell r="H482">
            <v>2.69</v>
          </cell>
          <cell r="I482">
            <v>0.3</v>
          </cell>
          <cell r="J482">
            <v>2.39</v>
          </cell>
          <cell r="K482">
            <v>2.69</v>
          </cell>
          <cell r="L482">
            <v>0</v>
          </cell>
          <cell r="M482">
            <v>0</v>
          </cell>
          <cell r="N482">
            <v>0</v>
          </cell>
          <cell r="O482">
            <v>0</v>
          </cell>
          <cell r="P482">
            <v>4</v>
          </cell>
        </row>
        <row r="483">
          <cell r="B483" t="str">
            <v>XXS</v>
          </cell>
          <cell r="C483">
            <v>4</v>
          </cell>
          <cell r="D483">
            <v>17.12</v>
          </cell>
          <cell r="E483">
            <v>1.5</v>
          </cell>
          <cell r="F483">
            <v>0.41</v>
          </cell>
          <cell r="G483">
            <v>4.09</v>
          </cell>
          <cell r="H483">
            <v>4.5</v>
          </cell>
          <cell r="I483">
            <v>0.41</v>
          </cell>
          <cell r="J483">
            <v>4.09</v>
          </cell>
          <cell r="K483">
            <v>4.5</v>
          </cell>
          <cell r="L483">
            <v>0</v>
          </cell>
          <cell r="M483">
            <v>0</v>
          </cell>
          <cell r="N483">
            <v>0</v>
          </cell>
          <cell r="O483">
            <v>0</v>
          </cell>
          <cell r="P483">
            <v>4</v>
          </cell>
        </row>
        <row r="484">
          <cell r="B484" t="str">
            <v>XXS</v>
          </cell>
          <cell r="C484">
            <v>5</v>
          </cell>
          <cell r="D484">
            <v>19.05</v>
          </cell>
          <cell r="E484">
            <v>2</v>
          </cell>
          <cell r="F484">
            <v>0.51</v>
          </cell>
          <cell r="G484">
            <v>4.43</v>
          </cell>
          <cell r="H484">
            <v>4.9399999999999995</v>
          </cell>
          <cell r="I484">
            <v>0.51</v>
          </cell>
          <cell r="J484">
            <v>4.43</v>
          </cell>
          <cell r="K484">
            <v>4.9399999999999995</v>
          </cell>
          <cell r="L484">
            <v>0</v>
          </cell>
          <cell r="M484">
            <v>0</v>
          </cell>
          <cell r="N484">
            <v>0</v>
          </cell>
          <cell r="O484">
            <v>0</v>
          </cell>
          <cell r="P484">
            <v>4</v>
          </cell>
        </row>
        <row r="485">
          <cell r="B485" t="str">
            <v>XXS</v>
          </cell>
          <cell r="C485">
            <v>6</v>
          </cell>
          <cell r="D485">
            <v>21.95</v>
          </cell>
          <cell r="E485">
            <v>2</v>
          </cell>
          <cell r="F485">
            <v>0.61</v>
          </cell>
          <cell r="G485">
            <v>8.09</v>
          </cell>
          <cell r="H485">
            <v>8.6999999999999993</v>
          </cell>
          <cell r="I485">
            <v>0.61</v>
          </cell>
          <cell r="J485">
            <v>8.09</v>
          </cell>
          <cell r="K485">
            <v>8.6999999999999993</v>
          </cell>
          <cell r="L485">
            <v>0</v>
          </cell>
          <cell r="M485">
            <v>0</v>
          </cell>
          <cell r="N485">
            <v>0</v>
          </cell>
          <cell r="O485">
            <v>0</v>
          </cell>
          <cell r="P485">
            <v>4</v>
          </cell>
        </row>
        <row r="486">
          <cell r="B486" t="str">
            <v>XXS</v>
          </cell>
          <cell r="C486">
            <v>8</v>
          </cell>
          <cell r="D486">
            <v>22.23</v>
          </cell>
          <cell r="E486">
            <v>2</v>
          </cell>
          <cell r="F486">
            <v>0.81</v>
          </cell>
          <cell r="G486">
            <v>11.49</v>
          </cell>
          <cell r="H486">
            <v>12.3</v>
          </cell>
          <cell r="I486">
            <v>0.81</v>
          </cell>
          <cell r="J486">
            <v>11.49</v>
          </cell>
          <cell r="K486">
            <v>12.3</v>
          </cell>
          <cell r="L486">
            <v>0</v>
          </cell>
          <cell r="M486">
            <v>0</v>
          </cell>
          <cell r="N486">
            <v>0</v>
          </cell>
          <cell r="O486">
            <v>0</v>
          </cell>
          <cell r="P486">
            <v>4</v>
          </cell>
        </row>
        <row r="487">
          <cell r="B487" t="str">
            <v>XXS</v>
          </cell>
          <cell r="C487">
            <v>10</v>
          </cell>
          <cell r="D487">
            <v>25.4</v>
          </cell>
          <cell r="E487" t="str">
            <v>N</v>
          </cell>
          <cell r="F487">
            <v>1.01</v>
          </cell>
          <cell r="G487">
            <v>18.489999999999998</v>
          </cell>
          <cell r="H487">
            <v>19.5</v>
          </cell>
          <cell r="I487">
            <v>1.01</v>
          </cell>
          <cell r="J487">
            <v>18.489999999999998</v>
          </cell>
          <cell r="K487">
            <v>19.5</v>
          </cell>
          <cell r="L487">
            <v>0</v>
          </cell>
          <cell r="M487">
            <v>0</v>
          </cell>
          <cell r="N487">
            <v>0</v>
          </cell>
          <cell r="O487">
            <v>0</v>
          </cell>
          <cell r="P487">
            <v>4</v>
          </cell>
        </row>
        <row r="488">
          <cell r="B488" t="str">
            <v>XXS</v>
          </cell>
          <cell r="C488">
            <v>12</v>
          </cell>
          <cell r="D488">
            <v>25.4</v>
          </cell>
          <cell r="E488" t="str">
            <v>N</v>
          </cell>
          <cell r="F488">
            <v>1.22</v>
          </cell>
          <cell r="G488">
            <v>21.27</v>
          </cell>
          <cell r="H488">
            <v>22.49</v>
          </cell>
          <cell r="I488">
            <v>1.22</v>
          </cell>
          <cell r="J488">
            <v>21.27</v>
          </cell>
          <cell r="K488">
            <v>22.49</v>
          </cell>
          <cell r="L488">
            <v>0</v>
          </cell>
          <cell r="M488">
            <v>0</v>
          </cell>
          <cell r="N488">
            <v>0</v>
          </cell>
          <cell r="O488">
            <v>0</v>
          </cell>
          <cell r="P488">
            <v>6</v>
          </cell>
        </row>
        <row r="489">
          <cell r="B489">
            <v>8.73</v>
          </cell>
          <cell r="C489">
            <v>64</v>
          </cell>
          <cell r="D489">
            <v>8.73</v>
          </cell>
          <cell r="E489">
            <v>1</v>
          </cell>
          <cell r="F489">
            <v>6.49</v>
          </cell>
          <cell r="G489">
            <v>20.29</v>
          </cell>
          <cell r="H489">
            <v>26.78</v>
          </cell>
          <cell r="I489">
            <v>6.49</v>
          </cell>
          <cell r="J489">
            <v>20.29</v>
          </cell>
          <cell r="K489">
            <v>26.78</v>
          </cell>
          <cell r="L489">
            <v>0</v>
          </cell>
          <cell r="M489">
            <v>0</v>
          </cell>
          <cell r="N489">
            <v>0</v>
          </cell>
          <cell r="O489">
            <v>0</v>
          </cell>
          <cell r="P489">
            <v>21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refreshError="1"/>
      <sheetData sheetId="579" refreshError="1"/>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sheetData sheetId="803" refreshError="1"/>
      <sheetData sheetId="804" refreshError="1"/>
      <sheetData sheetId="805" refreshError="1"/>
      <sheetData sheetId="806"/>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sheetData sheetId="888"/>
      <sheetData sheetId="889"/>
      <sheetData sheetId="890"/>
      <sheetData sheetId="891" refreshError="1"/>
      <sheetData sheetId="892" refreshError="1"/>
      <sheetData sheetId="893"/>
      <sheetData sheetId="894"/>
      <sheetData sheetId="89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Õn ®é thùc hiÖn KC"/>
      <sheetName val="ESTI."/>
      <sheetName val="DI-ESTI"/>
      <sheetName val="KP giao lan 3 (QD 673)"/>
      <sheetName val="phu luc giao lan 2"/>
      <sheetName val="ma-pt"/>
      <sheetName val="DanhMuc"/>
      <sheetName val="MTL$-INTER"/>
      <sheetName val="TD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t"/>
      <sheetName val="2.74"/>
      <sheetName val="ESTI."/>
      <sheetName val="DI-ESTI"/>
      <sheetName val="TiÕn ®é thùc hiÖn KC"/>
      <sheetName val="IBASE"/>
      <sheetName val="2_74"/>
      <sheetName val="TiÕn_®é_thùc_hiÖn_KC"/>
      <sheetName val="ESTI_"/>
      <sheetName val="NS"/>
      <sheetName val="TONGKE3p "/>
      <sheetName val="TDTKP"/>
      <sheetName val="7 THAI NGUYEN"/>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ma-pt"/>
      <sheetName val="DI-ESTI"/>
      <sheetName val="N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34"/>
  <sheetViews>
    <sheetView topLeftCell="A13" workbookViewId="0">
      <selection activeCell="F34" sqref="F34"/>
    </sheetView>
  </sheetViews>
  <sheetFormatPr defaultRowHeight="15.75"/>
  <cols>
    <col min="2" max="2" width="24.625" bestFit="1" customWidth="1"/>
  </cols>
  <sheetData>
    <row r="2" spans="1:4">
      <c r="B2" s="789" t="s">
        <v>399</v>
      </c>
      <c r="C2" s="789"/>
    </row>
    <row r="3" spans="1:4">
      <c r="B3" s="232"/>
      <c r="C3" s="789" t="s">
        <v>397</v>
      </c>
      <c r="D3" s="789"/>
    </row>
    <row r="4" spans="1:4">
      <c r="B4" s="232"/>
      <c r="C4" t="s">
        <v>395</v>
      </c>
      <c r="D4" t="s">
        <v>396</v>
      </c>
    </row>
    <row r="5" spans="1:4">
      <c r="A5">
        <v>1</v>
      </c>
      <c r="B5" t="s">
        <v>384</v>
      </c>
      <c r="D5" t="s">
        <v>398</v>
      </c>
    </row>
    <row r="6" spans="1:4">
      <c r="A6">
        <v>2</v>
      </c>
      <c r="B6" s="602" t="s">
        <v>385</v>
      </c>
      <c r="C6" t="s">
        <v>398</v>
      </c>
      <c r="D6" t="s">
        <v>398</v>
      </c>
    </row>
    <row r="7" spans="1:4">
      <c r="A7">
        <v>3</v>
      </c>
      <c r="B7" t="s">
        <v>296</v>
      </c>
      <c r="D7" t="s">
        <v>398</v>
      </c>
    </row>
    <row r="8" spans="1:4">
      <c r="A8">
        <v>4</v>
      </c>
      <c r="B8" t="s">
        <v>386</v>
      </c>
      <c r="D8" t="s">
        <v>398</v>
      </c>
    </row>
    <row r="9" spans="1:4">
      <c r="A9">
        <v>5</v>
      </c>
      <c r="B9" t="s">
        <v>387</v>
      </c>
      <c r="D9" t="s">
        <v>398</v>
      </c>
    </row>
    <row r="10" spans="1:4">
      <c r="A10">
        <v>6</v>
      </c>
      <c r="B10" s="602" t="s">
        <v>297</v>
      </c>
      <c r="C10" t="s">
        <v>398</v>
      </c>
      <c r="D10" t="s">
        <v>398</v>
      </c>
    </row>
    <row r="11" spans="1:4">
      <c r="A11">
        <v>7</v>
      </c>
      <c r="B11" t="s">
        <v>388</v>
      </c>
      <c r="D11" t="s">
        <v>398</v>
      </c>
    </row>
    <row r="12" spans="1:4">
      <c r="A12">
        <v>8</v>
      </c>
      <c r="B12" s="602" t="s">
        <v>431</v>
      </c>
      <c r="C12" t="s">
        <v>398</v>
      </c>
      <c r="D12" t="s">
        <v>398</v>
      </c>
    </row>
    <row r="13" spans="1:4">
      <c r="A13">
        <v>9</v>
      </c>
      <c r="B13" t="s">
        <v>389</v>
      </c>
      <c r="D13" t="s">
        <v>398</v>
      </c>
    </row>
    <row r="14" spans="1:4">
      <c r="A14">
        <v>10</v>
      </c>
      <c r="B14" s="602" t="s">
        <v>450</v>
      </c>
      <c r="C14" t="s">
        <v>398</v>
      </c>
      <c r="D14" t="s">
        <v>398</v>
      </c>
    </row>
    <row r="15" spans="1:4">
      <c r="A15">
        <v>11</v>
      </c>
      <c r="B15" s="602" t="s">
        <v>451</v>
      </c>
      <c r="C15" t="s">
        <v>398</v>
      </c>
      <c r="D15" t="s">
        <v>398</v>
      </c>
    </row>
    <row r="16" spans="1:4">
      <c r="A16">
        <v>12</v>
      </c>
      <c r="B16" s="602" t="s">
        <v>432</v>
      </c>
      <c r="C16" t="s">
        <v>398</v>
      </c>
      <c r="D16" t="s">
        <v>398</v>
      </c>
    </row>
    <row r="17" spans="1:4">
      <c r="A17">
        <v>13</v>
      </c>
      <c r="B17" s="602" t="s">
        <v>390</v>
      </c>
      <c r="C17" t="s">
        <v>398</v>
      </c>
      <c r="D17" t="s">
        <v>398</v>
      </c>
    </row>
    <row r="18" spans="1:4">
      <c r="A18">
        <v>14</v>
      </c>
      <c r="B18" s="602" t="s">
        <v>391</v>
      </c>
      <c r="C18" t="s">
        <v>398</v>
      </c>
      <c r="D18" t="s">
        <v>398</v>
      </c>
    </row>
    <row r="19" spans="1:4">
      <c r="A19">
        <v>15</v>
      </c>
      <c r="B19" t="s">
        <v>392</v>
      </c>
      <c r="D19" t="s">
        <v>398</v>
      </c>
    </row>
    <row r="20" spans="1:4">
      <c r="A20">
        <v>16</v>
      </c>
      <c r="B20" s="602" t="s">
        <v>433</v>
      </c>
      <c r="C20" t="s">
        <v>398</v>
      </c>
      <c r="D20" t="s">
        <v>398</v>
      </c>
    </row>
    <row r="21" spans="1:4">
      <c r="A21">
        <v>17</v>
      </c>
      <c r="B21" t="s">
        <v>434</v>
      </c>
      <c r="D21" t="s">
        <v>398</v>
      </c>
    </row>
    <row r="22" spans="1:4">
      <c r="A22">
        <v>18</v>
      </c>
      <c r="B22" s="602" t="s">
        <v>435</v>
      </c>
      <c r="C22" t="s">
        <v>398</v>
      </c>
      <c r="D22" t="s">
        <v>398</v>
      </c>
    </row>
    <row r="23" spans="1:4">
      <c r="A23">
        <v>19</v>
      </c>
      <c r="B23" t="s">
        <v>436</v>
      </c>
      <c r="D23" t="s">
        <v>398</v>
      </c>
    </row>
    <row r="24" spans="1:4">
      <c r="A24">
        <v>20</v>
      </c>
      <c r="B24" s="602" t="s">
        <v>299</v>
      </c>
      <c r="D24" t="s">
        <v>398</v>
      </c>
    </row>
    <row r="25" spans="1:4">
      <c r="A25">
        <v>21</v>
      </c>
      <c r="B25" s="602" t="s">
        <v>437</v>
      </c>
      <c r="D25" t="s">
        <v>398</v>
      </c>
    </row>
    <row r="26" spans="1:4">
      <c r="A26">
        <v>22</v>
      </c>
      <c r="B26" s="602" t="s">
        <v>438</v>
      </c>
      <c r="C26" t="s">
        <v>398</v>
      </c>
      <c r="D26" t="s">
        <v>398</v>
      </c>
    </row>
    <row r="27" spans="1:4">
      <c r="A27">
        <v>23</v>
      </c>
      <c r="B27" s="602" t="s">
        <v>439</v>
      </c>
      <c r="C27" t="s">
        <v>398</v>
      </c>
      <c r="D27" t="s">
        <v>398</v>
      </c>
    </row>
    <row r="28" spans="1:4">
      <c r="A28">
        <v>24</v>
      </c>
      <c r="B28" s="602" t="s">
        <v>452</v>
      </c>
      <c r="C28" t="s">
        <v>398</v>
      </c>
      <c r="D28" t="s">
        <v>398</v>
      </c>
    </row>
    <row r="29" spans="1:4">
      <c r="A29">
        <v>25</v>
      </c>
      <c r="B29" s="602" t="s">
        <v>442</v>
      </c>
      <c r="C29" t="s">
        <v>398</v>
      </c>
      <c r="D29" t="s">
        <v>398</v>
      </c>
    </row>
    <row r="30" spans="1:4">
      <c r="A30">
        <v>26</v>
      </c>
      <c r="B30" t="s">
        <v>453</v>
      </c>
      <c r="D30" t="s">
        <v>398</v>
      </c>
    </row>
    <row r="31" spans="1:4">
      <c r="A31">
        <v>27</v>
      </c>
      <c r="B31" s="602" t="s">
        <v>440</v>
      </c>
      <c r="C31" t="s">
        <v>398</v>
      </c>
      <c r="D31" t="s">
        <v>398</v>
      </c>
    </row>
    <row r="32" spans="1:4">
      <c r="A32">
        <v>28</v>
      </c>
      <c r="B32" t="s">
        <v>441</v>
      </c>
      <c r="D32" t="s">
        <v>398</v>
      </c>
    </row>
    <row r="33" spans="1:4">
      <c r="A33">
        <v>29</v>
      </c>
      <c r="B33" s="602" t="s">
        <v>443</v>
      </c>
      <c r="C33" t="s">
        <v>398</v>
      </c>
      <c r="D33" t="s">
        <v>398</v>
      </c>
    </row>
    <row r="34" spans="1:4">
      <c r="A34">
        <v>30</v>
      </c>
      <c r="B34" s="602" t="s">
        <v>298</v>
      </c>
      <c r="C34" t="s">
        <v>398</v>
      </c>
      <c r="D34" t="s">
        <v>398</v>
      </c>
    </row>
  </sheetData>
  <mergeCells count="2">
    <mergeCell ref="C3:D3"/>
    <mergeCell ref="B2:C2"/>
  </mergeCells>
  <hyperlinks>
    <hyperlink ref="B6" location="'1.Nong nghiep'!A1" display=" Nông nghiệp" xr:uid="{00000000-0004-0000-0000-000000000000}"/>
    <hyperlink ref="B10" location="'2.IIPthang'!A1" display="IIP" xr:uid="{00000000-0004-0000-0000-000001000000}"/>
    <hyperlink ref="B12" location="'3.SPCNthang'!A1" display="sp CN tháng" xr:uid="{00000000-0004-0000-0000-000002000000}"/>
    <hyperlink ref="B14" location="'4.ton kho'!A1" display="Tồn kho" xr:uid="{00000000-0004-0000-0000-000003000000}"/>
    <hyperlink ref="B15" location="'5.tieu thu'!A1" display="Tiêu Thụ" xr:uid="{00000000-0004-0000-0000-000004000000}"/>
    <hyperlink ref="B16" location="'6.Doanh nghiep'!A1" display="Đăng ký DN" xr:uid="{00000000-0004-0000-0000-000005000000}"/>
    <hyperlink ref="B17" location="'7.Tong muc'!A1" display=" Tổng mức" xr:uid="{00000000-0004-0000-0000-000006000000}"/>
    <hyperlink ref="B18" location="'8.DTBLthang'!A1" display=" Doanh thu bán lẻ HH" xr:uid="{00000000-0004-0000-0000-000007000000}"/>
    <hyperlink ref="B20" location="'9.DT van tai'!A1" display=" DT vận tải" xr:uid="{00000000-0004-0000-0000-000008000000}"/>
    <hyperlink ref="B22" location="'10.Vantaithang'!A1" display=" Vận tải tháng" xr:uid="{00000000-0004-0000-0000-000009000000}"/>
    <hyperlink ref="B24" location="'11. Nhapkhau'!A1" display="Nhập khẩu" xr:uid="{00000000-0004-0000-0000-00000A000000}"/>
    <hyperlink ref="B25" location="'12.Xuatkhau'!A1" display=" Xuất khẩu" xr:uid="{00000000-0004-0000-0000-00000B000000}"/>
    <hyperlink ref="B26" location="'13.Thu NSNN'!A1" display="Thu ngân sách" xr:uid="{00000000-0004-0000-0000-00000C000000}"/>
    <hyperlink ref="B27" location="'14.Chi NSNN'!A1" display=" Chi ngân sách" xr:uid="{00000000-0004-0000-0000-00000D000000}"/>
    <hyperlink ref="B28" location="'15.NHNN'!A1" display="Hoạt động ngân hàng" xr:uid="{00000000-0004-0000-0000-00000E000000}"/>
    <hyperlink ref="B29" location="'16.Thu hut dau tu'!A1" display="Thu hút đầu tư" xr:uid="{00000000-0004-0000-0000-00000F000000}"/>
    <hyperlink ref="B31" location="'17.VonNSNNthang'!A1" display="Vốn đầu tư từ NSNN tháng" xr:uid="{00000000-0004-0000-0000-000010000000}"/>
    <hyperlink ref="B33" location="'18.CPI'!A1" display=" CPI" xr:uid="{00000000-0004-0000-0000-000011000000}"/>
    <hyperlink ref="B34" location="'19.XHMT'!A1" display="XHMT" xr:uid="{00000000-0004-0000-0000-000012000000}"/>
  </hyperlinks>
  <pageMargins left="1.1811023622047245" right="0.78740157480314965" top="0.78740157480314965" bottom="0.78740157480314965" header="0" footer="0"/>
  <pageSetup paperSize="9" fitToHeight="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39"/>
  <sheetViews>
    <sheetView workbookViewId="0">
      <selection activeCell="A4" sqref="A4:H19"/>
    </sheetView>
  </sheetViews>
  <sheetFormatPr defaultRowHeight="24.95" customHeight="1"/>
  <cols>
    <col min="1" max="1" width="25.625" style="43" customWidth="1"/>
    <col min="2" max="4" width="10.5" style="43" customWidth="1"/>
    <col min="5" max="6" width="12.875" style="43" customWidth="1"/>
    <col min="7" max="7" width="12.625" style="43" customWidth="1"/>
    <col min="8" max="8" width="12.75" style="43" customWidth="1"/>
    <col min="9" max="9" width="9" style="43" customWidth="1"/>
    <col min="10" max="240" width="9" style="43"/>
    <col min="241" max="241" width="29.625" style="43" customWidth="1"/>
    <col min="242" max="242" width="9" style="43" bestFit="1" customWidth="1"/>
    <col min="243" max="243" width="6.875" style="43" bestFit="1" customWidth="1"/>
    <col min="244" max="244" width="6.125" style="43" bestFit="1" customWidth="1"/>
    <col min="245" max="245" width="6.625" style="43" bestFit="1" customWidth="1"/>
    <col min="246" max="247" width="9.375" style="43" customWidth="1"/>
    <col min="248" max="496" width="9" style="43"/>
    <col min="497" max="497" width="29.625" style="43" customWidth="1"/>
    <col min="498" max="498" width="9" style="43" bestFit="1" customWidth="1"/>
    <col min="499" max="499" width="6.875" style="43" bestFit="1" customWidth="1"/>
    <col min="500" max="500" width="6.125" style="43" bestFit="1" customWidth="1"/>
    <col min="501" max="501" width="6.625" style="43" bestFit="1" customWidth="1"/>
    <col min="502" max="503" width="9.375" style="43" customWidth="1"/>
    <col min="504" max="752" width="9" style="43"/>
    <col min="753" max="753" width="29.625" style="43" customWidth="1"/>
    <col min="754" max="754" width="9" style="43" bestFit="1" customWidth="1"/>
    <col min="755" max="755" width="6.875" style="43" bestFit="1" customWidth="1"/>
    <col min="756" max="756" width="6.125" style="43" bestFit="1" customWidth="1"/>
    <col min="757" max="757" width="6.625" style="43" bestFit="1" customWidth="1"/>
    <col min="758" max="759" width="9.375" style="43" customWidth="1"/>
    <col min="760" max="1008" width="9" style="43"/>
    <col min="1009" max="1009" width="29.625" style="43" customWidth="1"/>
    <col min="1010" max="1010" width="9" style="43" bestFit="1" customWidth="1"/>
    <col min="1011" max="1011" width="6.875" style="43" bestFit="1" customWidth="1"/>
    <col min="1012" max="1012" width="6.125" style="43" bestFit="1" customWidth="1"/>
    <col min="1013" max="1013" width="6.625" style="43" bestFit="1" customWidth="1"/>
    <col min="1014" max="1015" width="9.375" style="43" customWidth="1"/>
    <col min="1016" max="1264" width="9" style="43"/>
    <col min="1265" max="1265" width="29.625" style="43" customWidth="1"/>
    <col min="1266" max="1266" width="9" style="43" bestFit="1" customWidth="1"/>
    <col min="1267" max="1267" width="6.875" style="43" bestFit="1" customWidth="1"/>
    <col min="1268" max="1268" width="6.125" style="43" bestFit="1" customWidth="1"/>
    <col min="1269" max="1269" width="6.625" style="43" bestFit="1" customWidth="1"/>
    <col min="1270" max="1271" width="9.375" style="43" customWidth="1"/>
    <col min="1272" max="1520" width="9" style="43"/>
    <col min="1521" max="1521" width="29.625" style="43" customWidth="1"/>
    <col min="1522" max="1522" width="9" style="43" bestFit="1" customWidth="1"/>
    <col min="1523" max="1523" width="6.875" style="43" bestFit="1" customWidth="1"/>
    <col min="1524" max="1524" width="6.125" style="43" bestFit="1" customWidth="1"/>
    <col min="1525" max="1525" width="6.625" style="43" bestFit="1" customWidth="1"/>
    <col min="1526" max="1527" width="9.375" style="43" customWidth="1"/>
    <col min="1528" max="1776" width="9" style="43"/>
    <col min="1777" max="1777" width="29.625" style="43" customWidth="1"/>
    <col min="1778" max="1778" width="9" style="43" bestFit="1" customWidth="1"/>
    <col min="1779" max="1779" width="6.875" style="43" bestFit="1" customWidth="1"/>
    <col min="1780" max="1780" width="6.125" style="43" bestFit="1" customWidth="1"/>
    <col min="1781" max="1781" width="6.625" style="43" bestFit="1" customWidth="1"/>
    <col min="1782" max="1783" width="9.375" style="43" customWidth="1"/>
    <col min="1784" max="2032" width="9" style="43"/>
    <col min="2033" max="2033" width="29.625" style="43" customWidth="1"/>
    <col min="2034" max="2034" width="9" style="43" bestFit="1" customWidth="1"/>
    <col min="2035" max="2035" width="6.875" style="43" bestFit="1" customWidth="1"/>
    <col min="2036" max="2036" width="6.125" style="43" bestFit="1" customWidth="1"/>
    <col min="2037" max="2037" width="6.625" style="43" bestFit="1" customWidth="1"/>
    <col min="2038" max="2039" width="9.375" style="43" customWidth="1"/>
    <col min="2040" max="2288" width="9" style="43"/>
    <col min="2289" max="2289" width="29.625" style="43" customWidth="1"/>
    <col min="2290" max="2290" width="9" style="43" bestFit="1" customWidth="1"/>
    <col min="2291" max="2291" width="6.875" style="43" bestFit="1" customWidth="1"/>
    <col min="2292" max="2292" width="6.125" style="43" bestFit="1" customWidth="1"/>
    <col min="2293" max="2293" width="6.625" style="43" bestFit="1" customWidth="1"/>
    <col min="2294" max="2295" width="9.375" style="43" customWidth="1"/>
    <col min="2296" max="2544" width="9" style="43"/>
    <col min="2545" max="2545" width="29.625" style="43" customWidth="1"/>
    <col min="2546" max="2546" width="9" style="43" bestFit="1" customWidth="1"/>
    <col min="2547" max="2547" width="6.875" style="43" bestFit="1" customWidth="1"/>
    <col min="2548" max="2548" width="6.125" style="43" bestFit="1" customWidth="1"/>
    <col min="2549" max="2549" width="6.625" style="43" bestFit="1" customWidth="1"/>
    <col min="2550" max="2551" width="9.375" style="43" customWidth="1"/>
    <col min="2552" max="2800" width="9" style="43"/>
    <col min="2801" max="2801" width="29.625" style="43" customWidth="1"/>
    <col min="2802" max="2802" width="9" style="43" bestFit="1" customWidth="1"/>
    <col min="2803" max="2803" width="6.875" style="43" bestFit="1" customWidth="1"/>
    <col min="2804" max="2804" width="6.125" style="43" bestFit="1" customWidth="1"/>
    <col min="2805" max="2805" width="6.625" style="43" bestFit="1" customWidth="1"/>
    <col min="2806" max="2807" width="9.375" style="43" customWidth="1"/>
    <col min="2808" max="3056" width="9" style="43"/>
    <col min="3057" max="3057" width="29.625" style="43" customWidth="1"/>
    <col min="3058" max="3058" width="9" style="43" bestFit="1" customWidth="1"/>
    <col min="3059" max="3059" width="6.875" style="43" bestFit="1" customWidth="1"/>
    <col min="3060" max="3060" width="6.125" style="43" bestFit="1" customWidth="1"/>
    <col min="3061" max="3061" width="6.625" style="43" bestFit="1" customWidth="1"/>
    <col min="3062" max="3063" width="9.375" style="43" customWidth="1"/>
    <col min="3064" max="3312" width="9" style="43"/>
    <col min="3313" max="3313" width="29.625" style="43" customWidth="1"/>
    <col min="3314" max="3314" width="9" style="43" bestFit="1" customWidth="1"/>
    <col min="3315" max="3315" width="6.875" style="43" bestFit="1" customWidth="1"/>
    <col min="3316" max="3316" width="6.125" style="43" bestFit="1" customWidth="1"/>
    <col min="3317" max="3317" width="6.625" style="43" bestFit="1" customWidth="1"/>
    <col min="3318" max="3319" width="9.375" style="43" customWidth="1"/>
    <col min="3320" max="3568" width="9" style="43"/>
    <col min="3569" max="3569" width="29.625" style="43" customWidth="1"/>
    <col min="3570" max="3570" width="9" style="43" bestFit="1" customWidth="1"/>
    <col min="3571" max="3571" width="6.875" style="43" bestFit="1" customWidth="1"/>
    <col min="3572" max="3572" width="6.125" style="43" bestFit="1" customWidth="1"/>
    <col min="3573" max="3573" width="6.625" style="43" bestFit="1" customWidth="1"/>
    <col min="3574" max="3575" width="9.375" style="43" customWidth="1"/>
    <col min="3576" max="3824" width="9" style="43"/>
    <col min="3825" max="3825" width="29.625" style="43" customWidth="1"/>
    <col min="3826" max="3826" width="9" style="43" bestFit="1" customWidth="1"/>
    <col min="3827" max="3827" width="6.875" style="43" bestFit="1" customWidth="1"/>
    <col min="3828" max="3828" width="6.125" style="43" bestFit="1" customWidth="1"/>
    <col min="3829" max="3829" width="6.625" style="43" bestFit="1" customWidth="1"/>
    <col min="3830" max="3831" width="9.375" style="43" customWidth="1"/>
    <col min="3832" max="4080" width="9" style="43"/>
    <col min="4081" max="4081" width="29.625" style="43" customWidth="1"/>
    <col min="4082" max="4082" width="9" style="43" bestFit="1" customWidth="1"/>
    <col min="4083" max="4083" width="6.875" style="43" bestFit="1" customWidth="1"/>
    <col min="4084" max="4084" width="6.125" style="43" bestFit="1" customWidth="1"/>
    <col min="4085" max="4085" width="6.625" style="43" bestFit="1" customWidth="1"/>
    <col min="4086" max="4087" width="9.375" style="43" customWidth="1"/>
    <col min="4088" max="4336" width="9" style="43"/>
    <col min="4337" max="4337" width="29.625" style="43" customWidth="1"/>
    <col min="4338" max="4338" width="9" style="43" bestFit="1" customWidth="1"/>
    <col min="4339" max="4339" width="6.875" style="43" bestFit="1" customWidth="1"/>
    <col min="4340" max="4340" width="6.125" style="43" bestFit="1" customWidth="1"/>
    <col min="4341" max="4341" width="6.625" style="43" bestFit="1" customWidth="1"/>
    <col min="4342" max="4343" width="9.375" style="43" customWidth="1"/>
    <col min="4344" max="4592" width="9" style="43"/>
    <col min="4593" max="4593" width="29.625" style="43" customWidth="1"/>
    <col min="4594" max="4594" width="9" style="43" bestFit="1" customWidth="1"/>
    <col min="4595" max="4595" width="6.875" style="43" bestFit="1" customWidth="1"/>
    <col min="4596" max="4596" width="6.125" style="43" bestFit="1" customWidth="1"/>
    <col min="4597" max="4597" width="6.625" style="43" bestFit="1" customWidth="1"/>
    <col min="4598" max="4599" width="9.375" style="43" customWidth="1"/>
    <col min="4600" max="4848" width="9" style="43"/>
    <col min="4849" max="4849" width="29.625" style="43" customWidth="1"/>
    <col min="4850" max="4850" width="9" style="43" bestFit="1" customWidth="1"/>
    <col min="4851" max="4851" width="6.875" style="43" bestFit="1" customWidth="1"/>
    <col min="4852" max="4852" width="6.125" style="43" bestFit="1" customWidth="1"/>
    <col min="4853" max="4853" width="6.625" style="43" bestFit="1" customWidth="1"/>
    <col min="4854" max="4855" width="9.375" style="43" customWidth="1"/>
    <col min="4856" max="5104" width="9" style="43"/>
    <col min="5105" max="5105" width="29.625" style="43" customWidth="1"/>
    <col min="5106" max="5106" width="9" style="43" bestFit="1" customWidth="1"/>
    <col min="5107" max="5107" width="6.875" style="43" bestFit="1" customWidth="1"/>
    <col min="5108" max="5108" width="6.125" style="43" bestFit="1" customWidth="1"/>
    <col min="5109" max="5109" width="6.625" style="43" bestFit="1" customWidth="1"/>
    <col min="5110" max="5111" width="9.375" style="43" customWidth="1"/>
    <col min="5112" max="5360" width="9" style="43"/>
    <col min="5361" max="5361" width="29.625" style="43" customWidth="1"/>
    <col min="5362" max="5362" width="9" style="43" bestFit="1" customWidth="1"/>
    <col min="5363" max="5363" width="6.875" style="43" bestFit="1" customWidth="1"/>
    <col min="5364" max="5364" width="6.125" style="43" bestFit="1" customWidth="1"/>
    <col min="5365" max="5365" width="6.625" style="43" bestFit="1" customWidth="1"/>
    <col min="5366" max="5367" width="9.375" style="43" customWidth="1"/>
    <col min="5368" max="5616" width="9" style="43"/>
    <col min="5617" max="5617" width="29.625" style="43" customWidth="1"/>
    <col min="5618" max="5618" width="9" style="43" bestFit="1" customWidth="1"/>
    <col min="5619" max="5619" width="6.875" style="43" bestFit="1" customWidth="1"/>
    <col min="5620" max="5620" width="6.125" style="43" bestFit="1" customWidth="1"/>
    <col min="5621" max="5621" width="6.625" style="43" bestFit="1" customWidth="1"/>
    <col min="5622" max="5623" width="9.375" style="43" customWidth="1"/>
    <col min="5624" max="5872" width="9" style="43"/>
    <col min="5873" max="5873" width="29.625" style="43" customWidth="1"/>
    <col min="5874" max="5874" width="9" style="43" bestFit="1" customWidth="1"/>
    <col min="5875" max="5875" width="6.875" style="43" bestFit="1" customWidth="1"/>
    <col min="5876" max="5876" width="6.125" style="43" bestFit="1" customWidth="1"/>
    <col min="5877" max="5877" width="6.625" style="43" bestFit="1" customWidth="1"/>
    <col min="5878" max="5879" width="9.375" style="43" customWidth="1"/>
    <col min="5880" max="6128" width="9" style="43"/>
    <col min="6129" max="6129" width="29.625" style="43" customWidth="1"/>
    <col min="6130" max="6130" width="9" style="43" bestFit="1" customWidth="1"/>
    <col min="6131" max="6131" width="6.875" style="43" bestFit="1" customWidth="1"/>
    <col min="6132" max="6132" width="6.125" style="43" bestFit="1" customWidth="1"/>
    <col min="6133" max="6133" width="6.625" style="43" bestFit="1" customWidth="1"/>
    <col min="6134" max="6135" width="9.375" style="43" customWidth="1"/>
    <col min="6136" max="6384" width="9" style="43"/>
    <col min="6385" max="6385" width="29.625" style="43" customWidth="1"/>
    <col min="6386" max="6386" width="9" style="43" bestFit="1" customWidth="1"/>
    <col min="6387" max="6387" width="6.875" style="43" bestFit="1" customWidth="1"/>
    <col min="6388" max="6388" width="6.125" style="43" bestFit="1" customWidth="1"/>
    <col min="6389" max="6389" width="6.625" style="43" bestFit="1" customWidth="1"/>
    <col min="6390" max="6391" width="9.375" style="43" customWidth="1"/>
    <col min="6392" max="6640" width="9" style="43"/>
    <col min="6641" max="6641" width="29.625" style="43" customWidth="1"/>
    <col min="6642" max="6642" width="9" style="43" bestFit="1" customWidth="1"/>
    <col min="6643" max="6643" width="6.875" style="43" bestFit="1" customWidth="1"/>
    <col min="6644" max="6644" width="6.125" style="43" bestFit="1" customWidth="1"/>
    <col min="6645" max="6645" width="6.625" style="43" bestFit="1" customWidth="1"/>
    <col min="6646" max="6647" width="9.375" style="43" customWidth="1"/>
    <col min="6648" max="6896" width="9" style="43"/>
    <col min="6897" max="6897" width="29.625" style="43" customWidth="1"/>
    <col min="6898" max="6898" width="9" style="43" bestFit="1" customWidth="1"/>
    <col min="6899" max="6899" width="6.875" style="43" bestFit="1" customWidth="1"/>
    <col min="6900" max="6900" width="6.125" style="43" bestFit="1" customWidth="1"/>
    <col min="6901" max="6901" width="6.625" style="43" bestFit="1" customWidth="1"/>
    <col min="6902" max="6903" width="9.375" style="43" customWidth="1"/>
    <col min="6904" max="7152" width="9" style="43"/>
    <col min="7153" max="7153" width="29.625" style="43" customWidth="1"/>
    <col min="7154" max="7154" width="9" style="43" bestFit="1" customWidth="1"/>
    <col min="7155" max="7155" width="6.875" style="43" bestFit="1" customWidth="1"/>
    <col min="7156" max="7156" width="6.125" style="43" bestFit="1" customWidth="1"/>
    <col min="7157" max="7157" width="6.625" style="43" bestFit="1" customWidth="1"/>
    <col min="7158" max="7159" width="9.375" style="43" customWidth="1"/>
    <col min="7160" max="7408" width="9" style="43"/>
    <col min="7409" max="7409" width="29.625" style="43" customWidth="1"/>
    <col min="7410" max="7410" width="9" style="43" bestFit="1" customWidth="1"/>
    <col min="7411" max="7411" width="6.875" style="43" bestFit="1" customWidth="1"/>
    <col min="7412" max="7412" width="6.125" style="43" bestFit="1" customWidth="1"/>
    <col min="7413" max="7413" width="6.625" style="43" bestFit="1" customWidth="1"/>
    <col min="7414" max="7415" width="9.375" style="43" customWidth="1"/>
    <col min="7416" max="7664" width="9" style="43"/>
    <col min="7665" max="7665" width="29.625" style="43" customWidth="1"/>
    <col min="7666" max="7666" width="9" style="43" bestFit="1" customWidth="1"/>
    <col min="7667" max="7667" width="6.875" style="43" bestFit="1" customWidth="1"/>
    <col min="7668" max="7668" width="6.125" style="43" bestFit="1" customWidth="1"/>
    <col min="7669" max="7669" width="6.625" style="43" bestFit="1" customWidth="1"/>
    <col min="7670" max="7671" width="9.375" style="43" customWidth="1"/>
    <col min="7672" max="7920" width="9" style="43"/>
    <col min="7921" max="7921" width="29.625" style="43" customWidth="1"/>
    <col min="7922" max="7922" width="9" style="43" bestFit="1" customWidth="1"/>
    <col min="7923" max="7923" width="6.875" style="43" bestFit="1" customWidth="1"/>
    <col min="7924" max="7924" width="6.125" style="43" bestFit="1" customWidth="1"/>
    <col min="7925" max="7925" width="6.625" style="43" bestFit="1" customWidth="1"/>
    <col min="7926" max="7927" width="9.375" style="43" customWidth="1"/>
    <col min="7928" max="8176" width="9" style="43"/>
    <col min="8177" max="8177" width="29.625" style="43" customWidth="1"/>
    <col min="8178" max="8178" width="9" style="43" bestFit="1" customWidth="1"/>
    <col min="8179" max="8179" width="6.875" style="43" bestFit="1" customWidth="1"/>
    <col min="8180" max="8180" width="6.125" style="43" bestFit="1" customWidth="1"/>
    <col min="8181" max="8181" width="6.625" style="43" bestFit="1" customWidth="1"/>
    <col min="8182" max="8183" width="9.375" style="43" customWidth="1"/>
    <col min="8184" max="8432" width="9" style="43"/>
    <col min="8433" max="8433" width="29.625" style="43" customWidth="1"/>
    <col min="8434" max="8434" width="9" style="43" bestFit="1" customWidth="1"/>
    <col min="8435" max="8435" width="6.875" style="43" bestFit="1" customWidth="1"/>
    <col min="8436" max="8436" width="6.125" style="43" bestFit="1" customWidth="1"/>
    <col min="8437" max="8437" width="6.625" style="43" bestFit="1" customWidth="1"/>
    <col min="8438" max="8439" width="9.375" style="43" customWidth="1"/>
    <col min="8440" max="8688" width="9" style="43"/>
    <col min="8689" max="8689" width="29.625" style="43" customWidth="1"/>
    <col min="8690" max="8690" width="9" style="43" bestFit="1" customWidth="1"/>
    <col min="8691" max="8691" width="6.875" style="43" bestFit="1" customWidth="1"/>
    <col min="8692" max="8692" width="6.125" style="43" bestFit="1" customWidth="1"/>
    <col min="8693" max="8693" width="6.625" style="43" bestFit="1" customWidth="1"/>
    <col min="8694" max="8695" width="9.375" style="43" customWidth="1"/>
    <col min="8696" max="8944" width="9" style="43"/>
    <col min="8945" max="8945" width="29.625" style="43" customWidth="1"/>
    <col min="8946" max="8946" width="9" style="43" bestFit="1" customWidth="1"/>
    <col min="8947" max="8947" width="6.875" style="43" bestFit="1" customWidth="1"/>
    <col min="8948" max="8948" width="6.125" style="43" bestFit="1" customWidth="1"/>
    <col min="8949" max="8949" width="6.625" style="43" bestFit="1" customWidth="1"/>
    <col min="8950" max="8951" width="9.375" style="43" customWidth="1"/>
    <col min="8952" max="9200" width="9" style="43"/>
    <col min="9201" max="9201" width="29.625" style="43" customWidth="1"/>
    <col min="9202" max="9202" width="9" style="43" bestFit="1" customWidth="1"/>
    <col min="9203" max="9203" width="6.875" style="43" bestFit="1" customWidth="1"/>
    <col min="9204" max="9204" width="6.125" style="43" bestFit="1" customWidth="1"/>
    <col min="9205" max="9205" width="6.625" style="43" bestFit="1" customWidth="1"/>
    <col min="9206" max="9207" width="9.375" style="43" customWidth="1"/>
    <col min="9208" max="9456" width="9" style="43"/>
    <col min="9457" max="9457" width="29.625" style="43" customWidth="1"/>
    <col min="9458" max="9458" width="9" style="43" bestFit="1" customWidth="1"/>
    <col min="9459" max="9459" width="6.875" style="43" bestFit="1" customWidth="1"/>
    <col min="9460" max="9460" width="6.125" style="43" bestFit="1" customWidth="1"/>
    <col min="9461" max="9461" width="6.625" style="43" bestFit="1" customWidth="1"/>
    <col min="9462" max="9463" width="9.375" style="43" customWidth="1"/>
    <col min="9464" max="9712" width="9" style="43"/>
    <col min="9713" max="9713" width="29.625" style="43" customWidth="1"/>
    <col min="9714" max="9714" width="9" style="43" bestFit="1" customWidth="1"/>
    <col min="9715" max="9715" width="6.875" style="43" bestFit="1" customWidth="1"/>
    <col min="9716" max="9716" width="6.125" style="43" bestFit="1" customWidth="1"/>
    <col min="9717" max="9717" width="6.625" style="43" bestFit="1" customWidth="1"/>
    <col min="9718" max="9719" width="9.375" style="43" customWidth="1"/>
    <col min="9720" max="9968" width="9" style="43"/>
    <col min="9969" max="9969" width="29.625" style="43" customWidth="1"/>
    <col min="9970" max="9970" width="9" style="43" bestFit="1" customWidth="1"/>
    <col min="9971" max="9971" width="6.875" style="43" bestFit="1" customWidth="1"/>
    <col min="9972" max="9972" width="6.125" style="43" bestFit="1" customWidth="1"/>
    <col min="9973" max="9973" width="6.625" style="43" bestFit="1" customWidth="1"/>
    <col min="9974" max="9975" width="9.375" style="43" customWidth="1"/>
    <col min="9976" max="10224" width="9" style="43"/>
    <col min="10225" max="10225" width="29.625" style="43" customWidth="1"/>
    <col min="10226" max="10226" width="9" style="43" bestFit="1" customWidth="1"/>
    <col min="10227" max="10227" width="6.875" style="43" bestFit="1" customWidth="1"/>
    <col min="10228" max="10228" width="6.125" style="43" bestFit="1" customWidth="1"/>
    <col min="10229" max="10229" width="6.625" style="43" bestFit="1" customWidth="1"/>
    <col min="10230" max="10231" width="9.375" style="43" customWidth="1"/>
    <col min="10232" max="10480" width="9" style="43"/>
    <col min="10481" max="10481" width="29.625" style="43" customWidth="1"/>
    <col min="10482" max="10482" width="9" style="43" bestFit="1" customWidth="1"/>
    <col min="10483" max="10483" width="6.875" style="43" bestFit="1" customWidth="1"/>
    <col min="10484" max="10484" width="6.125" style="43" bestFit="1" customWidth="1"/>
    <col min="10485" max="10485" width="6.625" style="43" bestFit="1" customWidth="1"/>
    <col min="10486" max="10487" width="9.375" style="43" customWidth="1"/>
    <col min="10488" max="10736" width="9" style="43"/>
    <col min="10737" max="10737" width="29.625" style="43" customWidth="1"/>
    <col min="10738" max="10738" width="9" style="43" bestFit="1" customWidth="1"/>
    <col min="10739" max="10739" width="6.875" style="43" bestFit="1" customWidth="1"/>
    <col min="10740" max="10740" width="6.125" style="43" bestFit="1" customWidth="1"/>
    <col min="10741" max="10741" width="6.625" style="43" bestFit="1" customWidth="1"/>
    <col min="10742" max="10743" width="9.375" style="43" customWidth="1"/>
    <col min="10744" max="10992" width="9" style="43"/>
    <col min="10993" max="10993" width="29.625" style="43" customWidth="1"/>
    <col min="10994" max="10994" width="9" style="43" bestFit="1" customWidth="1"/>
    <col min="10995" max="10995" width="6.875" style="43" bestFit="1" customWidth="1"/>
    <col min="10996" max="10996" width="6.125" style="43" bestFit="1" customWidth="1"/>
    <col min="10997" max="10997" width="6.625" style="43" bestFit="1" customWidth="1"/>
    <col min="10998" max="10999" width="9.375" style="43" customWidth="1"/>
    <col min="11000" max="11248" width="9" style="43"/>
    <col min="11249" max="11249" width="29.625" style="43" customWidth="1"/>
    <col min="11250" max="11250" width="9" style="43" bestFit="1" customWidth="1"/>
    <col min="11251" max="11251" width="6.875" style="43" bestFit="1" customWidth="1"/>
    <col min="11252" max="11252" width="6.125" style="43" bestFit="1" customWidth="1"/>
    <col min="11253" max="11253" width="6.625" style="43" bestFit="1" customWidth="1"/>
    <col min="11254" max="11255" width="9.375" style="43" customWidth="1"/>
    <col min="11256" max="11504" width="9" style="43"/>
    <col min="11505" max="11505" width="29.625" style="43" customWidth="1"/>
    <col min="11506" max="11506" width="9" style="43" bestFit="1" customWidth="1"/>
    <col min="11507" max="11507" width="6.875" style="43" bestFit="1" customWidth="1"/>
    <col min="11508" max="11508" width="6.125" style="43" bestFit="1" customWidth="1"/>
    <col min="11509" max="11509" width="6.625" style="43" bestFit="1" customWidth="1"/>
    <col min="11510" max="11511" width="9.375" style="43" customWidth="1"/>
    <col min="11512" max="11760" width="9" style="43"/>
    <col min="11761" max="11761" width="29.625" style="43" customWidth="1"/>
    <col min="11762" max="11762" width="9" style="43" bestFit="1" customWidth="1"/>
    <col min="11763" max="11763" width="6.875" style="43" bestFit="1" customWidth="1"/>
    <col min="11764" max="11764" width="6.125" style="43" bestFit="1" customWidth="1"/>
    <col min="11765" max="11765" width="6.625" style="43" bestFit="1" customWidth="1"/>
    <col min="11766" max="11767" width="9.375" style="43" customWidth="1"/>
    <col min="11768" max="12016" width="9" style="43"/>
    <col min="12017" max="12017" width="29.625" style="43" customWidth="1"/>
    <col min="12018" max="12018" width="9" style="43" bestFit="1" customWidth="1"/>
    <col min="12019" max="12019" width="6.875" style="43" bestFit="1" customWidth="1"/>
    <col min="12020" max="12020" width="6.125" style="43" bestFit="1" customWidth="1"/>
    <col min="12021" max="12021" width="6.625" style="43" bestFit="1" customWidth="1"/>
    <col min="12022" max="12023" width="9.375" style="43" customWidth="1"/>
    <col min="12024" max="12272" width="9" style="43"/>
    <col min="12273" max="12273" width="29.625" style="43" customWidth="1"/>
    <col min="12274" max="12274" width="9" style="43" bestFit="1" customWidth="1"/>
    <col min="12275" max="12275" width="6.875" style="43" bestFit="1" customWidth="1"/>
    <col min="12276" max="12276" width="6.125" style="43" bestFit="1" customWidth="1"/>
    <col min="12277" max="12277" width="6.625" style="43" bestFit="1" customWidth="1"/>
    <col min="12278" max="12279" width="9.375" style="43" customWidth="1"/>
    <col min="12280" max="12528" width="9" style="43"/>
    <col min="12529" max="12529" width="29.625" style="43" customWidth="1"/>
    <col min="12530" max="12530" width="9" style="43" bestFit="1" customWidth="1"/>
    <col min="12531" max="12531" width="6.875" style="43" bestFit="1" customWidth="1"/>
    <col min="12532" max="12532" width="6.125" style="43" bestFit="1" customWidth="1"/>
    <col min="12533" max="12533" width="6.625" style="43" bestFit="1" customWidth="1"/>
    <col min="12534" max="12535" width="9.375" style="43" customWidth="1"/>
    <col min="12536" max="12784" width="9" style="43"/>
    <col min="12785" max="12785" width="29.625" style="43" customWidth="1"/>
    <col min="12786" max="12786" width="9" style="43" bestFit="1" customWidth="1"/>
    <col min="12787" max="12787" width="6.875" style="43" bestFit="1" customWidth="1"/>
    <col min="12788" max="12788" width="6.125" style="43" bestFit="1" customWidth="1"/>
    <col min="12789" max="12789" width="6.625" style="43" bestFit="1" customWidth="1"/>
    <col min="12790" max="12791" width="9.375" style="43" customWidth="1"/>
    <col min="12792" max="13040" width="9" style="43"/>
    <col min="13041" max="13041" width="29.625" style="43" customWidth="1"/>
    <col min="13042" max="13042" width="9" style="43" bestFit="1" customWidth="1"/>
    <col min="13043" max="13043" width="6.875" style="43" bestFit="1" customWidth="1"/>
    <col min="13044" max="13044" width="6.125" style="43" bestFit="1" customWidth="1"/>
    <col min="13045" max="13045" width="6.625" style="43" bestFit="1" customWidth="1"/>
    <col min="13046" max="13047" width="9.375" style="43" customWidth="1"/>
    <col min="13048" max="13296" width="9" style="43"/>
    <col min="13297" max="13297" width="29.625" style="43" customWidth="1"/>
    <col min="13298" max="13298" width="9" style="43" bestFit="1" customWidth="1"/>
    <col min="13299" max="13299" width="6.875" style="43" bestFit="1" customWidth="1"/>
    <col min="13300" max="13300" width="6.125" style="43" bestFit="1" customWidth="1"/>
    <col min="13301" max="13301" width="6.625" style="43" bestFit="1" customWidth="1"/>
    <col min="13302" max="13303" width="9.375" style="43" customWidth="1"/>
    <col min="13304" max="13552" width="9" style="43"/>
    <col min="13553" max="13553" width="29.625" style="43" customWidth="1"/>
    <col min="13554" max="13554" width="9" style="43" bestFit="1" customWidth="1"/>
    <col min="13555" max="13555" width="6.875" style="43" bestFit="1" customWidth="1"/>
    <col min="13556" max="13556" width="6.125" style="43" bestFit="1" customWidth="1"/>
    <col min="13557" max="13557" width="6.625" style="43" bestFit="1" customWidth="1"/>
    <col min="13558" max="13559" width="9.375" style="43" customWidth="1"/>
    <col min="13560" max="13808" width="9" style="43"/>
    <col min="13809" max="13809" width="29.625" style="43" customWidth="1"/>
    <col min="13810" max="13810" width="9" style="43" bestFit="1" customWidth="1"/>
    <col min="13811" max="13811" width="6.875" style="43" bestFit="1" customWidth="1"/>
    <col min="13812" max="13812" width="6.125" style="43" bestFit="1" customWidth="1"/>
    <col min="13813" max="13813" width="6.625" style="43" bestFit="1" customWidth="1"/>
    <col min="13814" max="13815" width="9.375" style="43" customWidth="1"/>
    <col min="13816" max="14064" width="9" style="43"/>
    <col min="14065" max="14065" width="29.625" style="43" customWidth="1"/>
    <col min="14066" max="14066" width="9" style="43" bestFit="1" customWidth="1"/>
    <col min="14067" max="14067" width="6.875" style="43" bestFit="1" customWidth="1"/>
    <col min="14068" max="14068" width="6.125" style="43" bestFit="1" customWidth="1"/>
    <col min="14069" max="14069" width="6.625" style="43" bestFit="1" customWidth="1"/>
    <col min="14070" max="14071" width="9.375" style="43" customWidth="1"/>
    <col min="14072" max="14320" width="9" style="43"/>
    <col min="14321" max="14321" width="29.625" style="43" customWidth="1"/>
    <col min="14322" max="14322" width="9" style="43" bestFit="1" customWidth="1"/>
    <col min="14323" max="14323" width="6.875" style="43" bestFit="1" customWidth="1"/>
    <col min="14324" max="14324" width="6.125" style="43" bestFit="1" customWidth="1"/>
    <col min="14325" max="14325" width="6.625" style="43" bestFit="1" customWidth="1"/>
    <col min="14326" max="14327" width="9.375" style="43" customWidth="1"/>
    <col min="14328" max="14576" width="9" style="43"/>
    <col min="14577" max="14577" width="29.625" style="43" customWidth="1"/>
    <col min="14578" max="14578" width="9" style="43" bestFit="1" customWidth="1"/>
    <col min="14579" max="14579" width="6.875" style="43" bestFit="1" customWidth="1"/>
    <col min="14580" max="14580" width="6.125" style="43" bestFit="1" customWidth="1"/>
    <col min="14581" max="14581" width="6.625" style="43" bestFit="1" customWidth="1"/>
    <col min="14582" max="14583" width="9.375" style="43" customWidth="1"/>
    <col min="14584" max="14832" width="9" style="43"/>
    <col min="14833" max="14833" width="29.625" style="43" customWidth="1"/>
    <col min="14834" max="14834" width="9" style="43" bestFit="1" customWidth="1"/>
    <col min="14835" max="14835" width="6.875" style="43" bestFit="1" customWidth="1"/>
    <col min="14836" max="14836" width="6.125" style="43" bestFit="1" customWidth="1"/>
    <col min="14837" max="14837" width="6.625" style="43" bestFit="1" customWidth="1"/>
    <col min="14838" max="14839" width="9.375" style="43" customWidth="1"/>
    <col min="14840" max="15088" width="9" style="43"/>
    <col min="15089" max="15089" width="29.625" style="43" customWidth="1"/>
    <col min="15090" max="15090" width="9" style="43" bestFit="1" customWidth="1"/>
    <col min="15091" max="15091" width="6.875" style="43" bestFit="1" customWidth="1"/>
    <col min="15092" max="15092" width="6.125" style="43" bestFit="1" customWidth="1"/>
    <col min="15093" max="15093" width="6.625" style="43" bestFit="1" customWidth="1"/>
    <col min="15094" max="15095" width="9.375" style="43" customWidth="1"/>
    <col min="15096" max="15344" width="9" style="43"/>
    <col min="15345" max="15345" width="29.625" style="43" customWidth="1"/>
    <col min="15346" max="15346" width="9" style="43" bestFit="1" customWidth="1"/>
    <col min="15347" max="15347" width="6.875" style="43" bestFit="1" customWidth="1"/>
    <col min="15348" max="15348" width="6.125" style="43" bestFit="1" customWidth="1"/>
    <col min="15349" max="15349" width="6.625" style="43" bestFit="1" customWidth="1"/>
    <col min="15350" max="15351" width="9.375" style="43" customWidth="1"/>
    <col min="15352" max="15600" width="9" style="43"/>
    <col min="15601" max="15601" width="29.625" style="43" customWidth="1"/>
    <col min="15602" max="15602" width="9" style="43" bestFit="1" customWidth="1"/>
    <col min="15603" max="15603" width="6.875" style="43" bestFit="1" customWidth="1"/>
    <col min="15604" max="15604" width="6.125" style="43" bestFit="1" customWidth="1"/>
    <col min="15605" max="15605" width="6.625" style="43" bestFit="1" customWidth="1"/>
    <col min="15606" max="15607" width="9.375" style="43" customWidth="1"/>
    <col min="15608" max="15856" width="9" style="43"/>
    <col min="15857" max="15857" width="29.625" style="43" customWidth="1"/>
    <col min="15858" max="15858" width="9" style="43" bestFit="1" customWidth="1"/>
    <col min="15859" max="15859" width="6.875" style="43" bestFit="1" customWidth="1"/>
    <col min="15860" max="15860" width="6.125" style="43" bestFit="1" customWidth="1"/>
    <col min="15861" max="15861" width="6.625" style="43" bestFit="1" customWidth="1"/>
    <col min="15862" max="15863" width="9.375" style="43" customWidth="1"/>
    <col min="15864" max="16112" width="9" style="43"/>
    <col min="16113" max="16113" width="29.625" style="43" customWidth="1"/>
    <col min="16114" max="16114" width="9" style="43" bestFit="1" customWidth="1"/>
    <col min="16115" max="16115" width="6.875" style="43" bestFit="1" customWidth="1"/>
    <col min="16116" max="16116" width="6.125" style="43" bestFit="1" customWidth="1"/>
    <col min="16117" max="16117" width="6.625" style="43" bestFit="1" customWidth="1"/>
    <col min="16118" max="16119" width="9.375" style="43" customWidth="1"/>
    <col min="16120" max="16384" width="9" style="43"/>
  </cols>
  <sheetData>
    <row r="1" spans="1:11" ht="24.95" customHeight="1">
      <c r="A1" s="835" t="s">
        <v>564</v>
      </c>
      <c r="B1" s="835"/>
      <c r="C1" s="835"/>
      <c r="D1" s="835"/>
      <c r="E1" s="836"/>
      <c r="F1" s="836"/>
      <c r="G1" s="836"/>
      <c r="H1" s="836"/>
    </row>
    <row r="2" spans="1:11" ht="24.95" customHeight="1">
      <c r="A2" s="54"/>
      <c r="B2" s="55"/>
      <c r="C2" s="55"/>
    </row>
    <row r="3" spans="1:11" ht="24.95" customHeight="1">
      <c r="A3" s="55"/>
      <c r="B3" s="55"/>
      <c r="C3" s="55"/>
    </row>
    <row r="4" spans="1:11" ht="24.95" customHeight="1">
      <c r="A4" s="669"/>
      <c r="B4" s="46" t="s">
        <v>7</v>
      </c>
      <c r="C4" s="46" t="s">
        <v>2</v>
      </c>
      <c r="D4" s="46" t="s">
        <v>2</v>
      </c>
      <c r="E4" s="46" t="s">
        <v>8</v>
      </c>
      <c r="F4" s="726"/>
      <c r="G4" s="720" t="s">
        <v>80</v>
      </c>
      <c r="H4" s="720"/>
    </row>
    <row r="5" spans="1:11" ht="24.95" customHeight="1">
      <c r="A5" s="55"/>
      <c r="B5" s="47" t="s">
        <v>9</v>
      </c>
      <c r="C5" s="47" t="s">
        <v>30</v>
      </c>
      <c r="D5" s="47" t="s">
        <v>12</v>
      </c>
      <c r="E5" s="47" t="s">
        <v>531</v>
      </c>
      <c r="F5" s="726" t="s">
        <v>29</v>
      </c>
      <c r="G5" s="47" t="s">
        <v>16</v>
      </c>
      <c r="H5" s="47" t="s">
        <v>533</v>
      </c>
    </row>
    <row r="6" spans="1:11" ht="24.95" customHeight="1">
      <c r="A6" s="45"/>
      <c r="B6" s="48"/>
      <c r="C6" s="11" t="s">
        <v>301</v>
      </c>
      <c r="D6" s="11" t="s">
        <v>301</v>
      </c>
      <c r="E6" s="11" t="s">
        <v>301</v>
      </c>
      <c r="F6" s="11" t="s">
        <v>301</v>
      </c>
      <c r="G6" s="11" t="s">
        <v>301</v>
      </c>
      <c r="H6" s="11" t="s">
        <v>301</v>
      </c>
    </row>
    <row r="7" spans="1:11" ht="24.95" customHeight="1">
      <c r="A7" s="195" t="s">
        <v>333</v>
      </c>
      <c r="B7" s="345" t="s">
        <v>133</v>
      </c>
      <c r="C7" s="594">
        <v>73241</v>
      </c>
      <c r="D7" s="657">
        <v>84633</v>
      </c>
      <c r="E7" s="657">
        <v>98818</v>
      </c>
      <c r="F7" s="746">
        <v>108.76299376299377</v>
      </c>
      <c r="G7" s="658">
        <v>125.55148422317494</v>
      </c>
      <c r="H7" s="658">
        <v>141.10003712482526</v>
      </c>
    </row>
    <row r="8" spans="1:11" ht="24.95" customHeight="1">
      <c r="A8" s="195" t="s">
        <v>334</v>
      </c>
      <c r="B8" s="345" t="s">
        <v>134</v>
      </c>
      <c r="C8" s="594">
        <v>17954.32274637364</v>
      </c>
      <c r="D8" s="656">
        <v>13851.220813427897</v>
      </c>
      <c r="E8" s="656">
        <v>17487.1233064919</v>
      </c>
      <c r="F8" s="658">
        <v>109.92753657562045</v>
      </c>
      <c r="G8" s="658">
        <v>61.170466558542756</v>
      </c>
      <c r="H8" s="658">
        <v>120.21581478872181</v>
      </c>
      <c r="I8" s="44"/>
    </row>
    <row r="9" spans="1:11" ht="24.95" customHeight="1">
      <c r="A9" s="195" t="s">
        <v>335</v>
      </c>
      <c r="B9" s="345" t="s">
        <v>135</v>
      </c>
      <c r="C9" s="594">
        <v>2013.471063099973</v>
      </c>
      <c r="D9" s="656">
        <v>2929.9663252423734</v>
      </c>
      <c r="E9" s="656">
        <v>2983.123148567207</v>
      </c>
      <c r="F9" s="658">
        <v>72.5620806407412</v>
      </c>
      <c r="G9" s="658">
        <v>107.96322994391406</v>
      </c>
      <c r="H9" s="658">
        <v>133.23892738776723</v>
      </c>
      <c r="I9" s="44"/>
      <c r="J9" s="138"/>
      <c r="K9" s="138"/>
    </row>
    <row r="10" spans="1:11" ht="24.95" customHeight="1">
      <c r="A10" s="195" t="s">
        <v>336</v>
      </c>
      <c r="B10" s="345" t="s">
        <v>136</v>
      </c>
      <c r="C10" s="594">
        <v>19676.040206196791</v>
      </c>
      <c r="D10" s="656">
        <v>28378.876580761411</v>
      </c>
      <c r="E10" s="656">
        <v>28283.463867247963</v>
      </c>
      <c r="F10" s="658">
        <v>112.70290045023378</v>
      </c>
      <c r="G10" s="658">
        <v>104.95349386520755</v>
      </c>
      <c r="H10" s="658">
        <v>143.70016774172117</v>
      </c>
      <c r="I10" s="44"/>
      <c r="J10" s="138"/>
      <c r="K10" s="138"/>
    </row>
    <row r="11" spans="1:11" ht="24.95" customHeight="1">
      <c r="A11" s="195" t="s">
        <v>337</v>
      </c>
      <c r="B11" s="345" t="s">
        <v>139</v>
      </c>
      <c r="C11" s="594">
        <v>1028632</v>
      </c>
      <c r="D11" s="656">
        <v>1658085</v>
      </c>
      <c r="E11" s="656">
        <v>1108169</v>
      </c>
      <c r="F11" s="658">
        <v>139.75408611062048</v>
      </c>
      <c r="G11" s="658">
        <v>76.836046399549204</v>
      </c>
      <c r="H11" s="658">
        <v>114.57910490971034</v>
      </c>
      <c r="I11" s="44"/>
      <c r="J11" s="138"/>
      <c r="K11" s="138"/>
    </row>
    <row r="12" spans="1:11" ht="24.95" customHeight="1">
      <c r="A12" s="195" t="s">
        <v>338</v>
      </c>
      <c r="B12" s="345" t="s">
        <v>139</v>
      </c>
      <c r="C12" s="594">
        <v>755212</v>
      </c>
      <c r="D12" s="656">
        <v>900698</v>
      </c>
      <c r="E12" s="656">
        <v>889101</v>
      </c>
      <c r="F12" s="658">
        <v>99.833701270374235</v>
      </c>
      <c r="G12" s="658">
        <v>165.57557263134674</v>
      </c>
      <c r="H12" s="658">
        <v>268.76809973216933</v>
      </c>
      <c r="I12" s="44"/>
      <c r="J12" s="138"/>
      <c r="K12" s="138"/>
    </row>
    <row r="13" spans="1:11" ht="24.95" customHeight="1">
      <c r="A13" s="195" t="s">
        <v>339</v>
      </c>
      <c r="B13" s="345" t="s">
        <v>139</v>
      </c>
      <c r="C13" s="594">
        <v>4380301</v>
      </c>
      <c r="D13" s="656">
        <v>4688323</v>
      </c>
      <c r="E13" s="656">
        <v>6021185</v>
      </c>
      <c r="F13" s="658">
        <v>283.96474411542954</v>
      </c>
      <c r="G13" s="658">
        <v>374.65102638358809</v>
      </c>
      <c r="H13" s="658">
        <v>419.09944762148712</v>
      </c>
      <c r="I13" s="176"/>
      <c r="J13" s="138"/>
      <c r="K13" s="138"/>
    </row>
    <row r="14" spans="1:11" ht="36" customHeight="1">
      <c r="A14" s="195" t="s">
        <v>340</v>
      </c>
      <c r="B14" s="345" t="s">
        <v>137</v>
      </c>
      <c r="C14" s="594">
        <v>36075.7256300831</v>
      </c>
      <c r="D14" s="656">
        <v>40217.212999208001</v>
      </c>
      <c r="E14" s="656">
        <v>42950.7236071109</v>
      </c>
      <c r="F14" s="658">
        <v>99.593205638614222</v>
      </c>
      <c r="G14" s="658">
        <v>118.93445770124008</v>
      </c>
      <c r="H14" s="658">
        <v>108.33085143832166</v>
      </c>
      <c r="I14" s="176"/>
      <c r="J14" s="138"/>
      <c r="K14" s="138"/>
    </row>
    <row r="15" spans="1:11" ht="24.95" customHeight="1">
      <c r="A15" s="195" t="s">
        <v>341</v>
      </c>
      <c r="B15" s="345" t="s">
        <v>138</v>
      </c>
      <c r="C15" s="594">
        <v>5285</v>
      </c>
      <c r="D15" s="656">
        <v>12963.9</v>
      </c>
      <c r="E15" s="656">
        <v>13211</v>
      </c>
      <c r="F15" s="658">
        <v>305.68569610735148</v>
      </c>
      <c r="G15" s="658">
        <v>122.76420454545455</v>
      </c>
      <c r="H15" s="658">
        <v>11.343127237758315</v>
      </c>
      <c r="I15" s="176"/>
      <c r="J15" s="138"/>
      <c r="K15" s="138"/>
    </row>
    <row r="16" spans="1:11" ht="24.95" customHeight="1">
      <c r="A16" s="195" t="s">
        <v>342</v>
      </c>
      <c r="B16" s="345" t="s">
        <v>139</v>
      </c>
      <c r="C16" s="594">
        <v>7365</v>
      </c>
      <c r="D16" s="656">
        <v>9727</v>
      </c>
      <c r="E16" s="656">
        <v>11396</v>
      </c>
      <c r="F16" s="658">
        <v>84.470696180754672</v>
      </c>
      <c r="G16" s="658">
        <v>97.758793969849251</v>
      </c>
      <c r="H16" s="658">
        <v>107.86559394226234</v>
      </c>
      <c r="I16" s="176"/>
      <c r="J16" s="138"/>
      <c r="K16" s="138"/>
    </row>
    <row r="17" spans="1:11" ht="24.95" customHeight="1">
      <c r="A17" s="195" t="s">
        <v>343</v>
      </c>
      <c r="B17" s="345" t="s">
        <v>139</v>
      </c>
      <c r="C17" s="594">
        <v>371186</v>
      </c>
      <c r="D17" s="656">
        <v>429302</v>
      </c>
      <c r="E17" s="656">
        <v>469441</v>
      </c>
      <c r="F17" s="658">
        <v>97.082955178519583</v>
      </c>
      <c r="G17" s="658">
        <v>107.67517513123869</v>
      </c>
      <c r="H17" s="658">
        <v>122.22320580079914</v>
      </c>
      <c r="I17" s="44"/>
      <c r="J17" s="138"/>
      <c r="K17" s="138"/>
    </row>
    <row r="18" spans="1:11" ht="24.95" customHeight="1">
      <c r="A18" s="195" t="s">
        <v>344</v>
      </c>
      <c r="B18" s="345" t="s">
        <v>140</v>
      </c>
      <c r="C18" s="594">
        <v>1078.347989959452</v>
      </c>
      <c r="D18" s="656">
        <v>1359.313180150609</v>
      </c>
      <c r="E18" s="656">
        <v>1490.1476346785109</v>
      </c>
      <c r="F18" s="658">
        <v>102.23013367367497</v>
      </c>
      <c r="G18" s="658">
        <v>114.05893894052599</v>
      </c>
      <c r="H18" s="658">
        <v>112.41225100666362</v>
      </c>
      <c r="I18" s="44"/>
      <c r="J18" s="138"/>
      <c r="K18" s="138"/>
    </row>
    <row r="19" spans="1:11" ht="24.95" customHeight="1">
      <c r="A19" s="195" t="s">
        <v>345</v>
      </c>
      <c r="B19" s="345" t="s">
        <v>141</v>
      </c>
      <c r="C19" s="594">
        <v>7675.4106436105394</v>
      </c>
      <c r="D19" s="656">
        <v>8889.3556845806197</v>
      </c>
      <c r="E19" s="656">
        <v>9665.23567453541</v>
      </c>
      <c r="F19" s="658">
        <v>100.31092296285662</v>
      </c>
      <c r="G19" s="658">
        <v>105.32846841950064</v>
      </c>
      <c r="H19" s="658">
        <v>109.02911485607723</v>
      </c>
      <c r="I19" s="44"/>
    </row>
    <row r="20" spans="1:11" ht="24.95" customHeight="1">
      <c r="A20" s="35"/>
      <c r="B20" s="49"/>
      <c r="C20" s="49"/>
      <c r="D20" s="50"/>
      <c r="E20" s="50"/>
      <c r="F20" s="50"/>
      <c r="G20" s="50"/>
      <c r="H20" s="50"/>
      <c r="I20" s="44"/>
    </row>
    <row r="21" spans="1:11" ht="24.95" customHeight="1">
      <c r="A21" s="35"/>
      <c r="B21" s="49"/>
      <c r="C21" s="49"/>
      <c r="D21" s="50"/>
      <c r="E21" s="50"/>
      <c r="F21" s="50"/>
      <c r="G21" s="50"/>
      <c r="H21" s="50"/>
      <c r="I21" s="44"/>
    </row>
    <row r="22" spans="1:11" ht="24.95" customHeight="1">
      <c r="A22" s="52"/>
      <c r="B22" s="49"/>
      <c r="C22" s="49"/>
      <c r="D22" s="50"/>
      <c r="E22" s="50"/>
      <c r="F22" s="50"/>
      <c r="G22" s="50"/>
      <c r="H22" s="50"/>
      <c r="I22" s="44"/>
    </row>
    <row r="23" spans="1:11" ht="24.95" customHeight="1">
      <c r="A23" s="51"/>
      <c r="B23" s="49"/>
      <c r="C23" s="49"/>
      <c r="D23" s="50"/>
      <c r="E23" s="50"/>
      <c r="F23" s="50"/>
      <c r="G23" s="50"/>
      <c r="H23" s="50"/>
      <c r="I23" s="44"/>
    </row>
    <row r="24" spans="1:11" ht="24.95" customHeight="1">
      <c r="A24" s="53"/>
      <c r="B24" s="49"/>
      <c r="C24" s="49"/>
      <c r="D24" s="50"/>
      <c r="E24" s="50"/>
      <c r="F24" s="50"/>
      <c r="G24" s="50"/>
      <c r="H24" s="50"/>
      <c r="I24" s="44"/>
    </row>
    <row r="25" spans="1:11" ht="24.95" customHeight="1">
      <c r="A25" s="51"/>
      <c r="B25" s="49"/>
      <c r="C25" s="49"/>
      <c r="D25" s="50"/>
      <c r="E25" s="50"/>
      <c r="F25" s="50"/>
      <c r="G25" s="50"/>
      <c r="H25" s="50"/>
      <c r="I25" s="44"/>
    </row>
    <row r="26" spans="1:11" ht="24.95" customHeight="1">
      <c r="A26" s="51"/>
      <c r="B26" s="49"/>
      <c r="C26" s="49"/>
      <c r="D26" s="50"/>
      <c r="E26" s="50"/>
      <c r="F26" s="50"/>
      <c r="G26" s="50"/>
      <c r="H26" s="50"/>
      <c r="I26" s="44"/>
    </row>
    <row r="27" spans="1:11" ht="24.95" customHeight="1">
      <c r="A27" s="51"/>
      <c r="B27" s="49"/>
      <c r="C27" s="49"/>
      <c r="D27" s="50"/>
      <c r="E27" s="50"/>
      <c r="F27" s="50"/>
      <c r="G27" s="50"/>
      <c r="H27" s="50"/>
      <c r="I27" s="44"/>
    </row>
    <row r="28" spans="1:11" ht="24.95" customHeight="1">
      <c r="A28" s="51"/>
      <c r="B28" s="49"/>
      <c r="C28" s="49"/>
      <c r="D28" s="50"/>
      <c r="E28" s="50"/>
      <c r="F28" s="50"/>
      <c r="G28" s="50"/>
      <c r="H28" s="50"/>
      <c r="I28" s="44"/>
    </row>
    <row r="29" spans="1:11" ht="24.95" customHeight="1">
      <c r="A29" s="51"/>
      <c r="B29" s="49"/>
      <c r="C29" s="49"/>
      <c r="D29" s="50"/>
      <c r="E29" s="50"/>
      <c r="F29" s="50"/>
      <c r="G29" s="50"/>
      <c r="H29" s="50"/>
      <c r="I29" s="44"/>
    </row>
    <row r="30" spans="1:11" ht="24.95" customHeight="1">
      <c r="A30" s="51"/>
      <c r="B30" s="49"/>
      <c r="C30" s="49"/>
      <c r="D30" s="50"/>
      <c r="E30" s="50"/>
      <c r="F30" s="50"/>
      <c r="G30" s="50"/>
      <c r="H30" s="50"/>
      <c r="I30" s="44"/>
    </row>
    <row r="31" spans="1:11" ht="24.95" customHeight="1">
      <c r="A31" s="51"/>
      <c r="B31" s="49"/>
      <c r="C31" s="49"/>
      <c r="D31" s="50"/>
      <c r="E31" s="50"/>
      <c r="F31" s="50"/>
      <c r="G31" s="50"/>
      <c r="H31" s="50"/>
      <c r="I31" s="44"/>
    </row>
    <row r="32" spans="1:11" ht="24.95" customHeight="1">
      <c r="A32" s="35"/>
      <c r="B32" s="49"/>
      <c r="C32" s="49"/>
      <c r="D32" s="50"/>
      <c r="E32" s="50"/>
      <c r="F32" s="50"/>
      <c r="G32" s="50"/>
      <c r="H32" s="50"/>
      <c r="I32" s="44"/>
    </row>
    <row r="33" spans="1:9" ht="24.95" customHeight="1">
      <c r="A33" s="51"/>
      <c r="B33" s="49"/>
      <c r="C33" s="49"/>
      <c r="D33" s="50"/>
      <c r="E33" s="50"/>
      <c r="F33" s="50"/>
      <c r="G33" s="50"/>
      <c r="H33" s="50"/>
      <c r="I33" s="44"/>
    </row>
    <row r="34" spans="1:9" ht="24.95" customHeight="1">
      <c r="A34" s="51"/>
      <c r="B34" s="49"/>
      <c r="C34" s="49"/>
      <c r="D34" s="50"/>
      <c r="E34" s="50"/>
      <c r="F34" s="50"/>
      <c r="G34" s="50"/>
      <c r="H34" s="50"/>
      <c r="I34" s="44"/>
    </row>
    <row r="35" spans="1:9" ht="24.95" customHeight="1">
      <c r="A35" s="51"/>
      <c r="B35" s="49"/>
      <c r="C35" s="49"/>
      <c r="D35" s="50"/>
      <c r="E35" s="50"/>
      <c r="F35" s="50"/>
      <c r="G35" s="50"/>
      <c r="H35" s="50"/>
      <c r="I35" s="44"/>
    </row>
    <row r="36" spans="1:9" ht="24.95" customHeight="1">
      <c r="A36" s="51"/>
      <c r="B36" s="49"/>
      <c r="C36" s="49"/>
      <c r="D36" s="50"/>
      <c r="E36" s="50"/>
      <c r="F36" s="50"/>
      <c r="G36" s="50"/>
      <c r="H36" s="50"/>
      <c r="I36" s="44"/>
    </row>
    <row r="37" spans="1:9" ht="24.95" customHeight="1">
      <c r="A37" s="51"/>
      <c r="B37" s="49"/>
      <c r="C37" s="49"/>
      <c r="D37" s="50"/>
      <c r="E37" s="50"/>
      <c r="F37" s="50"/>
      <c r="G37" s="50"/>
      <c r="H37" s="50"/>
      <c r="I37" s="44"/>
    </row>
    <row r="38" spans="1:9" ht="24.95" customHeight="1">
      <c r="A38" s="51"/>
      <c r="B38" s="49"/>
      <c r="C38" s="49"/>
      <c r="D38" s="50"/>
      <c r="E38" s="50"/>
      <c r="F38" s="50"/>
      <c r="G38" s="50"/>
      <c r="H38" s="50"/>
      <c r="I38" s="44"/>
    </row>
    <row r="39" spans="1:9" ht="24.95" customHeight="1">
      <c r="A39" s="51"/>
      <c r="B39" s="49"/>
      <c r="C39" s="49"/>
      <c r="D39" s="50"/>
      <c r="E39" s="50"/>
      <c r="F39" s="50"/>
      <c r="I39" s="44"/>
    </row>
  </sheetData>
  <mergeCells count="1">
    <mergeCell ref="A1:H1"/>
  </mergeCells>
  <pageMargins left="1.1811023622047245" right="0.78740157480314965" top="0.78740157480314965" bottom="0.78740157480314965" header="0" footer="0"/>
  <pageSetup paperSize="9" scale="88" firstPageNumber="19"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33"/>
  <sheetViews>
    <sheetView workbookViewId="0">
      <selection activeCell="C6" sqref="C6:G18"/>
    </sheetView>
  </sheetViews>
  <sheetFormatPr defaultRowHeight="24.95" customHeight="1"/>
  <cols>
    <col min="1" max="1" width="28.25" style="347" customWidth="1"/>
    <col min="2" max="2" width="9.125" style="347" customWidth="1"/>
    <col min="3" max="3" width="12.75" style="347" customWidth="1"/>
    <col min="4" max="4" width="12.875" style="347" customWidth="1"/>
    <col min="5" max="6" width="12.75" style="347" customWidth="1"/>
    <col min="7" max="7" width="12.375" style="347" customWidth="1"/>
    <col min="8" max="13" width="8" style="347" customWidth="1"/>
    <col min="14" max="232" width="9" style="347"/>
    <col min="233" max="233" width="29.625" style="347" customWidth="1"/>
    <col min="234" max="234" width="9" style="347" bestFit="1"/>
    <col min="235" max="235" width="6.875" style="347" bestFit="1" customWidth="1"/>
    <col min="236" max="236" width="6.125" style="347" bestFit="1" customWidth="1"/>
    <col min="237" max="237" width="6.625" style="347" bestFit="1" customWidth="1"/>
    <col min="238" max="239" width="9.375" style="347" customWidth="1"/>
    <col min="240" max="488" width="9" style="347"/>
    <col min="489" max="489" width="29.625" style="347" customWidth="1"/>
    <col min="490" max="490" width="9" style="347" bestFit="1"/>
    <col min="491" max="491" width="6.875" style="347" bestFit="1" customWidth="1"/>
    <col min="492" max="492" width="6.125" style="347" bestFit="1" customWidth="1"/>
    <col min="493" max="493" width="6.625" style="347" bestFit="1" customWidth="1"/>
    <col min="494" max="495" width="9.375" style="347" customWidth="1"/>
    <col min="496" max="744" width="9" style="347"/>
    <col min="745" max="745" width="29.625" style="347" customWidth="1"/>
    <col min="746" max="746" width="9" style="347" bestFit="1"/>
    <col min="747" max="747" width="6.875" style="347" bestFit="1" customWidth="1"/>
    <col min="748" max="748" width="6.125" style="347" bestFit="1" customWidth="1"/>
    <col min="749" max="749" width="6.625" style="347" bestFit="1" customWidth="1"/>
    <col min="750" max="751" width="9.375" style="347" customWidth="1"/>
    <col min="752" max="1000" width="9" style="347"/>
    <col min="1001" max="1001" width="29.625" style="347" customWidth="1"/>
    <col min="1002" max="1002" width="9" style="347" bestFit="1"/>
    <col min="1003" max="1003" width="6.875" style="347" bestFit="1" customWidth="1"/>
    <col min="1004" max="1004" width="6.125" style="347" bestFit="1" customWidth="1"/>
    <col min="1005" max="1005" width="6.625" style="347" bestFit="1" customWidth="1"/>
    <col min="1006" max="1007" width="9.375" style="347" customWidth="1"/>
    <col min="1008" max="1256" width="9" style="347"/>
    <col min="1257" max="1257" width="29.625" style="347" customWidth="1"/>
    <col min="1258" max="1258" width="9" style="347" bestFit="1"/>
    <col min="1259" max="1259" width="6.875" style="347" bestFit="1" customWidth="1"/>
    <col min="1260" max="1260" width="6.125" style="347" bestFit="1" customWidth="1"/>
    <col min="1261" max="1261" width="6.625" style="347" bestFit="1" customWidth="1"/>
    <col min="1262" max="1263" width="9.375" style="347" customWidth="1"/>
    <col min="1264" max="1512" width="9" style="347"/>
    <col min="1513" max="1513" width="29.625" style="347" customWidth="1"/>
    <col min="1514" max="1514" width="9" style="347" bestFit="1"/>
    <col min="1515" max="1515" width="6.875" style="347" bestFit="1" customWidth="1"/>
    <col min="1516" max="1516" width="6.125" style="347" bestFit="1" customWidth="1"/>
    <col min="1517" max="1517" width="6.625" style="347" bestFit="1" customWidth="1"/>
    <col min="1518" max="1519" width="9.375" style="347" customWidth="1"/>
    <col min="1520" max="1768" width="9" style="347"/>
    <col min="1769" max="1769" width="29.625" style="347" customWidth="1"/>
    <col min="1770" max="1770" width="9" style="347" bestFit="1"/>
    <col min="1771" max="1771" width="6.875" style="347" bestFit="1" customWidth="1"/>
    <col min="1772" max="1772" width="6.125" style="347" bestFit="1" customWidth="1"/>
    <col min="1773" max="1773" width="6.625" style="347" bestFit="1" customWidth="1"/>
    <col min="1774" max="1775" width="9.375" style="347" customWidth="1"/>
    <col min="1776" max="2024" width="9" style="347"/>
    <col min="2025" max="2025" width="29.625" style="347" customWidth="1"/>
    <col min="2026" max="2026" width="9" style="347" bestFit="1"/>
    <col min="2027" max="2027" width="6.875" style="347" bestFit="1" customWidth="1"/>
    <col min="2028" max="2028" width="6.125" style="347" bestFit="1" customWidth="1"/>
    <col min="2029" max="2029" width="6.625" style="347" bestFit="1" customWidth="1"/>
    <col min="2030" max="2031" width="9.375" style="347" customWidth="1"/>
    <col min="2032" max="2280" width="9" style="347"/>
    <col min="2281" max="2281" width="29.625" style="347" customWidth="1"/>
    <col min="2282" max="2282" width="9" style="347" bestFit="1"/>
    <col min="2283" max="2283" width="6.875" style="347" bestFit="1" customWidth="1"/>
    <col min="2284" max="2284" width="6.125" style="347" bestFit="1" customWidth="1"/>
    <col min="2285" max="2285" width="6.625" style="347" bestFit="1" customWidth="1"/>
    <col min="2286" max="2287" width="9.375" style="347" customWidth="1"/>
    <col min="2288" max="2536" width="9" style="347"/>
    <col min="2537" max="2537" width="29.625" style="347" customWidth="1"/>
    <col min="2538" max="2538" width="9" style="347" bestFit="1"/>
    <col min="2539" max="2539" width="6.875" style="347" bestFit="1" customWidth="1"/>
    <col min="2540" max="2540" width="6.125" style="347" bestFit="1" customWidth="1"/>
    <col min="2541" max="2541" width="6.625" style="347" bestFit="1" customWidth="1"/>
    <col min="2542" max="2543" width="9.375" style="347" customWidth="1"/>
    <col min="2544" max="2792" width="9" style="347"/>
    <col min="2793" max="2793" width="29.625" style="347" customWidth="1"/>
    <col min="2794" max="2794" width="9" style="347" bestFit="1"/>
    <col min="2795" max="2795" width="6.875" style="347" bestFit="1" customWidth="1"/>
    <col min="2796" max="2796" width="6.125" style="347" bestFit="1" customWidth="1"/>
    <col min="2797" max="2797" width="6.625" style="347" bestFit="1" customWidth="1"/>
    <col min="2798" max="2799" width="9.375" style="347" customWidth="1"/>
    <col min="2800" max="3048" width="9" style="347"/>
    <col min="3049" max="3049" width="29.625" style="347" customWidth="1"/>
    <col min="3050" max="3050" width="9" style="347" bestFit="1"/>
    <col min="3051" max="3051" width="6.875" style="347" bestFit="1" customWidth="1"/>
    <col min="3052" max="3052" width="6.125" style="347" bestFit="1" customWidth="1"/>
    <col min="3053" max="3053" width="6.625" style="347" bestFit="1" customWidth="1"/>
    <col min="3054" max="3055" width="9.375" style="347" customWidth="1"/>
    <col min="3056" max="3304" width="9" style="347"/>
    <col min="3305" max="3305" width="29.625" style="347" customWidth="1"/>
    <col min="3306" max="3306" width="9" style="347" bestFit="1"/>
    <col min="3307" max="3307" width="6.875" style="347" bestFit="1" customWidth="1"/>
    <col min="3308" max="3308" width="6.125" style="347" bestFit="1" customWidth="1"/>
    <col min="3309" max="3309" width="6.625" style="347" bestFit="1" customWidth="1"/>
    <col min="3310" max="3311" width="9.375" style="347" customWidth="1"/>
    <col min="3312" max="3560" width="9" style="347"/>
    <col min="3561" max="3561" width="29.625" style="347" customWidth="1"/>
    <col min="3562" max="3562" width="9" style="347" bestFit="1"/>
    <col min="3563" max="3563" width="6.875" style="347" bestFit="1" customWidth="1"/>
    <col min="3564" max="3564" width="6.125" style="347" bestFit="1" customWidth="1"/>
    <col min="3565" max="3565" width="6.625" style="347" bestFit="1" customWidth="1"/>
    <col min="3566" max="3567" width="9.375" style="347" customWidth="1"/>
    <col min="3568" max="3816" width="9" style="347"/>
    <col min="3817" max="3817" width="29.625" style="347" customWidth="1"/>
    <col min="3818" max="3818" width="9" style="347" bestFit="1"/>
    <col min="3819" max="3819" width="6.875" style="347" bestFit="1" customWidth="1"/>
    <col min="3820" max="3820" width="6.125" style="347" bestFit="1" customWidth="1"/>
    <col min="3821" max="3821" width="6.625" style="347" bestFit="1" customWidth="1"/>
    <col min="3822" max="3823" width="9.375" style="347" customWidth="1"/>
    <col min="3824" max="4072" width="9" style="347"/>
    <col min="4073" max="4073" width="29.625" style="347" customWidth="1"/>
    <col min="4074" max="4074" width="9" style="347" bestFit="1"/>
    <col min="4075" max="4075" width="6.875" style="347" bestFit="1" customWidth="1"/>
    <col min="4076" max="4076" width="6.125" style="347" bestFit="1" customWidth="1"/>
    <col min="4077" max="4077" width="6.625" style="347" bestFit="1" customWidth="1"/>
    <col min="4078" max="4079" width="9.375" style="347" customWidth="1"/>
    <col min="4080" max="4328" width="9" style="347"/>
    <col min="4329" max="4329" width="29.625" style="347" customWidth="1"/>
    <col min="4330" max="4330" width="9" style="347" bestFit="1"/>
    <col min="4331" max="4331" width="6.875" style="347" bestFit="1" customWidth="1"/>
    <col min="4332" max="4332" width="6.125" style="347" bestFit="1" customWidth="1"/>
    <col min="4333" max="4333" width="6.625" style="347" bestFit="1" customWidth="1"/>
    <col min="4334" max="4335" width="9.375" style="347" customWidth="1"/>
    <col min="4336" max="4584" width="9" style="347"/>
    <col min="4585" max="4585" width="29.625" style="347" customWidth="1"/>
    <col min="4586" max="4586" width="9" style="347" bestFit="1"/>
    <col min="4587" max="4587" width="6.875" style="347" bestFit="1" customWidth="1"/>
    <col min="4588" max="4588" width="6.125" style="347" bestFit="1" customWidth="1"/>
    <col min="4589" max="4589" width="6.625" style="347" bestFit="1" customWidth="1"/>
    <col min="4590" max="4591" width="9.375" style="347" customWidth="1"/>
    <col min="4592" max="4840" width="9" style="347"/>
    <col min="4841" max="4841" width="29.625" style="347" customWidth="1"/>
    <col min="4842" max="4842" width="9" style="347" bestFit="1"/>
    <col min="4843" max="4843" width="6.875" style="347" bestFit="1" customWidth="1"/>
    <col min="4844" max="4844" width="6.125" style="347" bestFit="1" customWidth="1"/>
    <col min="4845" max="4845" width="6.625" style="347" bestFit="1" customWidth="1"/>
    <col min="4846" max="4847" width="9.375" style="347" customWidth="1"/>
    <col min="4848" max="5096" width="9" style="347"/>
    <col min="5097" max="5097" width="29.625" style="347" customWidth="1"/>
    <col min="5098" max="5098" width="9" style="347" bestFit="1"/>
    <col min="5099" max="5099" width="6.875" style="347" bestFit="1" customWidth="1"/>
    <col min="5100" max="5100" width="6.125" style="347" bestFit="1" customWidth="1"/>
    <col min="5101" max="5101" width="6.625" style="347" bestFit="1" customWidth="1"/>
    <col min="5102" max="5103" width="9.375" style="347" customWidth="1"/>
    <col min="5104" max="5352" width="9" style="347"/>
    <col min="5353" max="5353" width="29.625" style="347" customWidth="1"/>
    <col min="5354" max="5354" width="9" style="347" bestFit="1"/>
    <col min="5355" max="5355" width="6.875" style="347" bestFit="1" customWidth="1"/>
    <col min="5356" max="5356" width="6.125" style="347" bestFit="1" customWidth="1"/>
    <col min="5357" max="5357" width="6.625" style="347" bestFit="1" customWidth="1"/>
    <col min="5358" max="5359" width="9.375" style="347" customWidth="1"/>
    <col min="5360" max="5608" width="9" style="347"/>
    <col min="5609" max="5609" width="29.625" style="347" customWidth="1"/>
    <col min="5610" max="5610" width="9" style="347" bestFit="1"/>
    <col min="5611" max="5611" width="6.875" style="347" bestFit="1" customWidth="1"/>
    <col min="5612" max="5612" width="6.125" style="347" bestFit="1" customWidth="1"/>
    <col min="5613" max="5613" width="6.625" style="347" bestFit="1" customWidth="1"/>
    <col min="5614" max="5615" width="9.375" style="347" customWidth="1"/>
    <col min="5616" max="5864" width="9" style="347"/>
    <col min="5865" max="5865" width="29.625" style="347" customWidth="1"/>
    <col min="5866" max="5866" width="9" style="347" bestFit="1"/>
    <col min="5867" max="5867" width="6.875" style="347" bestFit="1" customWidth="1"/>
    <col min="5868" max="5868" width="6.125" style="347" bestFit="1" customWidth="1"/>
    <col min="5869" max="5869" width="6.625" style="347" bestFit="1" customWidth="1"/>
    <col min="5870" max="5871" width="9.375" style="347" customWidth="1"/>
    <col min="5872" max="6120" width="9" style="347"/>
    <col min="6121" max="6121" width="29.625" style="347" customWidth="1"/>
    <col min="6122" max="6122" width="9" style="347" bestFit="1"/>
    <col min="6123" max="6123" width="6.875" style="347" bestFit="1" customWidth="1"/>
    <col min="6124" max="6124" width="6.125" style="347" bestFit="1" customWidth="1"/>
    <col min="6125" max="6125" width="6.625" style="347" bestFit="1" customWidth="1"/>
    <col min="6126" max="6127" width="9.375" style="347" customWidth="1"/>
    <col min="6128" max="6376" width="9" style="347"/>
    <col min="6377" max="6377" width="29.625" style="347" customWidth="1"/>
    <col min="6378" max="6378" width="9" style="347" bestFit="1"/>
    <col min="6379" max="6379" width="6.875" style="347" bestFit="1" customWidth="1"/>
    <col min="6380" max="6380" width="6.125" style="347" bestFit="1" customWidth="1"/>
    <col min="6381" max="6381" width="6.625" style="347" bestFit="1" customWidth="1"/>
    <col min="6382" max="6383" width="9.375" style="347" customWidth="1"/>
    <col min="6384" max="6632" width="9" style="347"/>
    <col min="6633" max="6633" width="29.625" style="347" customWidth="1"/>
    <col min="6634" max="6634" width="9" style="347" bestFit="1"/>
    <col min="6635" max="6635" width="6.875" style="347" bestFit="1" customWidth="1"/>
    <col min="6636" max="6636" width="6.125" style="347" bestFit="1" customWidth="1"/>
    <col min="6637" max="6637" width="6.625" style="347" bestFit="1" customWidth="1"/>
    <col min="6638" max="6639" width="9.375" style="347" customWidth="1"/>
    <col min="6640" max="6888" width="9" style="347"/>
    <col min="6889" max="6889" width="29.625" style="347" customWidth="1"/>
    <col min="6890" max="6890" width="9" style="347" bestFit="1"/>
    <col min="6891" max="6891" width="6.875" style="347" bestFit="1" customWidth="1"/>
    <col min="6892" max="6892" width="6.125" style="347" bestFit="1" customWidth="1"/>
    <col min="6893" max="6893" width="6.625" style="347" bestFit="1" customWidth="1"/>
    <col min="6894" max="6895" width="9.375" style="347" customWidth="1"/>
    <col min="6896" max="7144" width="9" style="347"/>
    <col min="7145" max="7145" width="29.625" style="347" customWidth="1"/>
    <col min="7146" max="7146" width="9" style="347" bestFit="1"/>
    <col min="7147" max="7147" width="6.875" style="347" bestFit="1" customWidth="1"/>
    <col min="7148" max="7148" width="6.125" style="347" bestFit="1" customWidth="1"/>
    <col min="7149" max="7149" width="6.625" style="347" bestFit="1" customWidth="1"/>
    <col min="7150" max="7151" width="9.375" style="347" customWidth="1"/>
    <col min="7152" max="7400" width="9" style="347"/>
    <col min="7401" max="7401" width="29.625" style="347" customWidth="1"/>
    <col min="7402" max="7402" width="9" style="347" bestFit="1"/>
    <col min="7403" max="7403" width="6.875" style="347" bestFit="1" customWidth="1"/>
    <col min="7404" max="7404" width="6.125" style="347" bestFit="1" customWidth="1"/>
    <col min="7405" max="7405" width="6.625" style="347" bestFit="1" customWidth="1"/>
    <col min="7406" max="7407" width="9.375" style="347" customWidth="1"/>
    <col min="7408" max="7656" width="9" style="347"/>
    <col min="7657" max="7657" width="29.625" style="347" customWidth="1"/>
    <col min="7658" max="7658" width="9" style="347" bestFit="1"/>
    <col min="7659" max="7659" width="6.875" style="347" bestFit="1" customWidth="1"/>
    <col min="7660" max="7660" width="6.125" style="347" bestFit="1" customWidth="1"/>
    <col min="7661" max="7661" width="6.625" style="347" bestFit="1" customWidth="1"/>
    <col min="7662" max="7663" width="9.375" style="347" customWidth="1"/>
    <col min="7664" max="7912" width="9" style="347"/>
    <col min="7913" max="7913" width="29.625" style="347" customWidth="1"/>
    <col min="7914" max="7914" width="9" style="347" bestFit="1"/>
    <col min="7915" max="7915" width="6.875" style="347" bestFit="1" customWidth="1"/>
    <col min="7916" max="7916" width="6.125" style="347" bestFit="1" customWidth="1"/>
    <col min="7917" max="7917" width="6.625" style="347" bestFit="1" customWidth="1"/>
    <col min="7918" max="7919" width="9.375" style="347" customWidth="1"/>
    <col min="7920" max="8168" width="9" style="347"/>
    <col min="8169" max="8169" width="29.625" style="347" customWidth="1"/>
    <col min="8170" max="8170" width="9" style="347" bestFit="1"/>
    <col min="8171" max="8171" width="6.875" style="347" bestFit="1" customWidth="1"/>
    <col min="8172" max="8172" width="6.125" style="347" bestFit="1" customWidth="1"/>
    <col min="8173" max="8173" width="6.625" style="347" bestFit="1" customWidth="1"/>
    <col min="8174" max="8175" width="9.375" style="347" customWidth="1"/>
    <col min="8176" max="8424" width="9" style="347"/>
    <col min="8425" max="8425" width="29.625" style="347" customWidth="1"/>
    <col min="8426" max="8426" width="9" style="347" bestFit="1"/>
    <col min="8427" max="8427" width="6.875" style="347" bestFit="1" customWidth="1"/>
    <col min="8428" max="8428" width="6.125" style="347" bestFit="1" customWidth="1"/>
    <col min="8429" max="8429" width="6.625" style="347" bestFit="1" customWidth="1"/>
    <col min="8430" max="8431" width="9.375" style="347" customWidth="1"/>
    <col min="8432" max="8680" width="9" style="347"/>
    <col min="8681" max="8681" width="29.625" style="347" customWidth="1"/>
    <col min="8682" max="8682" width="9" style="347" bestFit="1"/>
    <col min="8683" max="8683" width="6.875" style="347" bestFit="1" customWidth="1"/>
    <col min="8684" max="8684" width="6.125" style="347" bestFit="1" customWidth="1"/>
    <col min="8685" max="8685" width="6.625" style="347" bestFit="1" customWidth="1"/>
    <col min="8686" max="8687" width="9.375" style="347" customWidth="1"/>
    <col min="8688" max="8936" width="9" style="347"/>
    <col min="8937" max="8937" width="29.625" style="347" customWidth="1"/>
    <col min="8938" max="8938" width="9" style="347" bestFit="1"/>
    <col min="8939" max="8939" width="6.875" style="347" bestFit="1" customWidth="1"/>
    <col min="8940" max="8940" width="6.125" style="347" bestFit="1" customWidth="1"/>
    <col min="8941" max="8941" width="6.625" style="347" bestFit="1" customWidth="1"/>
    <col min="8942" max="8943" width="9.375" style="347" customWidth="1"/>
    <col min="8944" max="9192" width="9" style="347"/>
    <col min="9193" max="9193" width="29.625" style="347" customWidth="1"/>
    <col min="9194" max="9194" width="9" style="347" bestFit="1"/>
    <col min="9195" max="9195" width="6.875" style="347" bestFit="1" customWidth="1"/>
    <col min="9196" max="9196" width="6.125" style="347" bestFit="1" customWidth="1"/>
    <col min="9197" max="9197" width="6.625" style="347" bestFit="1" customWidth="1"/>
    <col min="9198" max="9199" width="9.375" style="347" customWidth="1"/>
    <col min="9200" max="9448" width="9" style="347"/>
    <col min="9449" max="9449" width="29.625" style="347" customWidth="1"/>
    <col min="9450" max="9450" width="9" style="347" bestFit="1"/>
    <col min="9451" max="9451" width="6.875" style="347" bestFit="1" customWidth="1"/>
    <col min="9452" max="9452" width="6.125" style="347" bestFit="1" customWidth="1"/>
    <col min="9453" max="9453" width="6.625" style="347" bestFit="1" customWidth="1"/>
    <col min="9454" max="9455" width="9.375" style="347" customWidth="1"/>
    <col min="9456" max="9704" width="9" style="347"/>
    <col min="9705" max="9705" width="29.625" style="347" customWidth="1"/>
    <col min="9706" max="9706" width="9" style="347" bestFit="1"/>
    <col min="9707" max="9707" width="6.875" style="347" bestFit="1" customWidth="1"/>
    <col min="9708" max="9708" width="6.125" style="347" bestFit="1" customWidth="1"/>
    <col min="9709" max="9709" width="6.625" style="347" bestFit="1" customWidth="1"/>
    <col min="9710" max="9711" width="9.375" style="347" customWidth="1"/>
    <col min="9712" max="9960" width="9" style="347"/>
    <col min="9961" max="9961" width="29.625" style="347" customWidth="1"/>
    <col min="9962" max="9962" width="9" style="347" bestFit="1"/>
    <col min="9963" max="9963" width="6.875" style="347" bestFit="1" customWidth="1"/>
    <col min="9964" max="9964" width="6.125" style="347" bestFit="1" customWidth="1"/>
    <col min="9965" max="9965" width="6.625" style="347" bestFit="1" customWidth="1"/>
    <col min="9966" max="9967" width="9.375" style="347" customWidth="1"/>
    <col min="9968" max="10216" width="9" style="347"/>
    <col min="10217" max="10217" width="29.625" style="347" customWidth="1"/>
    <col min="10218" max="10218" width="9" style="347" bestFit="1"/>
    <col min="10219" max="10219" width="6.875" style="347" bestFit="1" customWidth="1"/>
    <col min="10220" max="10220" width="6.125" style="347" bestFit="1" customWidth="1"/>
    <col min="10221" max="10221" width="6.625" style="347" bestFit="1" customWidth="1"/>
    <col min="10222" max="10223" width="9.375" style="347" customWidth="1"/>
    <col min="10224" max="10472" width="9" style="347"/>
    <col min="10473" max="10473" width="29.625" style="347" customWidth="1"/>
    <col min="10474" max="10474" width="9" style="347" bestFit="1"/>
    <col min="10475" max="10475" width="6.875" style="347" bestFit="1" customWidth="1"/>
    <col min="10476" max="10476" width="6.125" style="347" bestFit="1" customWidth="1"/>
    <col min="10477" max="10477" width="6.625" style="347" bestFit="1" customWidth="1"/>
    <col min="10478" max="10479" width="9.375" style="347" customWidth="1"/>
    <col min="10480" max="10728" width="9" style="347"/>
    <col min="10729" max="10729" width="29.625" style="347" customWidth="1"/>
    <col min="10730" max="10730" width="9" style="347" bestFit="1"/>
    <col min="10731" max="10731" width="6.875" style="347" bestFit="1" customWidth="1"/>
    <col min="10732" max="10732" width="6.125" style="347" bestFit="1" customWidth="1"/>
    <col min="10733" max="10733" width="6.625" style="347" bestFit="1" customWidth="1"/>
    <col min="10734" max="10735" width="9.375" style="347" customWidth="1"/>
    <col min="10736" max="10984" width="9" style="347"/>
    <col min="10985" max="10985" width="29.625" style="347" customWidth="1"/>
    <col min="10986" max="10986" width="9" style="347" bestFit="1"/>
    <col min="10987" max="10987" width="6.875" style="347" bestFit="1" customWidth="1"/>
    <col min="10988" max="10988" width="6.125" style="347" bestFit="1" customWidth="1"/>
    <col min="10989" max="10989" width="6.625" style="347" bestFit="1" customWidth="1"/>
    <col min="10990" max="10991" width="9.375" style="347" customWidth="1"/>
    <col min="10992" max="11240" width="9" style="347"/>
    <col min="11241" max="11241" width="29.625" style="347" customWidth="1"/>
    <col min="11242" max="11242" width="9" style="347" bestFit="1"/>
    <col min="11243" max="11243" width="6.875" style="347" bestFit="1" customWidth="1"/>
    <col min="11244" max="11244" width="6.125" style="347" bestFit="1" customWidth="1"/>
    <col min="11245" max="11245" width="6.625" style="347" bestFit="1" customWidth="1"/>
    <col min="11246" max="11247" width="9.375" style="347" customWidth="1"/>
    <col min="11248" max="11496" width="9" style="347"/>
    <col min="11497" max="11497" width="29.625" style="347" customWidth="1"/>
    <col min="11498" max="11498" width="9" style="347" bestFit="1"/>
    <col min="11499" max="11499" width="6.875" style="347" bestFit="1" customWidth="1"/>
    <col min="11500" max="11500" width="6.125" style="347" bestFit="1" customWidth="1"/>
    <col min="11501" max="11501" width="6.625" style="347" bestFit="1" customWidth="1"/>
    <col min="11502" max="11503" width="9.375" style="347" customWidth="1"/>
    <col min="11504" max="11752" width="9" style="347"/>
    <col min="11753" max="11753" width="29.625" style="347" customWidth="1"/>
    <col min="11754" max="11754" width="9" style="347" bestFit="1"/>
    <col min="11755" max="11755" width="6.875" style="347" bestFit="1" customWidth="1"/>
    <col min="11756" max="11756" width="6.125" style="347" bestFit="1" customWidth="1"/>
    <col min="11757" max="11757" width="6.625" style="347" bestFit="1" customWidth="1"/>
    <col min="11758" max="11759" width="9.375" style="347" customWidth="1"/>
    <col min="11760" max="12008" width="9" style="347"/>
    <col min="12009" max="12009" width="29.625" style="347" customWidth="1"/>
    <col min="12010" max="12010" width="9" style="347" bestFit="1"/>
    <col min="12011" max="12011" width="6.875" style="347" bestFit="1" customWidth="1"/>
    <col min="12012" max="12012" width="6.125" style="347" bestFit="1" customWidth="1"/>
    <col min="12013" max="12013" width="6.625" style="347" bestFit="1" customWidth="1"/>
    <col min="12014" max="12015" width="9.375" style="347" customWidth="1"/>
    <col min="12016" max="12264" width="9" style="347"/>
    <col min="12265" max="12265" width="29.625" style="347" customWidth="1"/>
    <col min="12266" max="12266" width="9" style="347" bestFit="1"/>
    <col min="12267" max="12267" width="6.875" style="347" bestFit="1" customWidth="1"/>
    <col min="12268" max="12268" width="6.125" style="347" bestFit="1" customWidth="1"/>
    <col min="12269" max="12269" width="6.625" style="347" bestFit="1" customWidth="1"/>
    <col min="12270" max="12271" width="9.375" style="347" customWidth="1"/>
    <col min="12272" max="12520" width="9" style="347"/>
    <col min="12521" max="12521" width="29.625" style="347" customWidth="1"/>
    <col min="12522" max="12522" width="9" style="347" bestFit="1"/>
    <col min="12523" max="12523" width="6.875" style="347" bestFit="1" customWidth="1"/>
    <col min="12524" max="12524" width="6.125" style="347" bestFit="1" customWidth="1"/>
    <col min="12525" max="12525" width="6.625" style="347" bestFit="1" customWidth="1"/>
    <col min="12526" max="12527" width="9.375" style="347" customWidth="1"/>
    <col min="12528" max="12776" width="9" style="347"/>
    <col min="12777" max="12777" width="29.625" style="347" customWidth="1"/>
    <col min="12778" max="12778" width="9" style="347" bestFit="1"/>
    <col min="12779" max="12779" width="6.875" style="347" bestFit="1" customWidth="1"/>
    <col min="12780" max="12780" width="6.125" style="347" bestFit="1" customWidth="1"/>
    <col min="12781" max="12781" width="6.625" style="347" bestFit="1" customWidth="1"/>
    <col min="12782" max="12783" width="9.375" style="347" customWidth="1"/>
    <col min="12784" max="13032" width="9" style="347"/>
    <col min="13033" max="13033" width="29.625" style="347" customWidth="1"/>
    <col min="13034" max="13034" width="9" style="347" bestFit="1"/>
    <col min="13035" max="13035" width="6.875" style="347" bestFit="1" customWidth="1"/>
    <col min="13036" max="13036" width="6.125" style="347" bestFit="1" customWidth="1"/>
    <col min="13037" max="13037" width="6.625" style="347" bestFit="1" customWidth="1"/>
    <col min="13038" max="13039" width="9.375" style="347" customWidth="1"/>
    <col min="13040" max="13288" width="9" style="347"/>
    <col min="13289" max="13289" width="29.625" style="347" customWidth="1"/>
    <col min="13290" max="13290" width="9" style="347" bestFit="1"/>
    <col min="13291" max="13291" width="6.875" style="347" bestFit="1" customWidth="1"/>
    <col min="13292" max="13292" width="6.125" style="347" bestFit="1" customWidth="1"/>
    <col min="13293" max="13293" width="6.625" style="347" bestFit="1" customWidth="1"/>
    <col min="13294" max="13295" width="9.375" style="347" customWidth="1"/>
    <col min="13296" max="13544" width="9" style="347"/>
    <col min="13545" max="13545" width="29.625" style="347" customWidth="1"/>
    <col min="13546" max="13546" width="9" style="347" bestFit="1"/>
    <col min="13547" max="13547" width="6.875" style="347" bestFit="1" customWidth="1"/>
    <col min="13548" max="13548" width="6.125" style="347" bestFit="1" customWidth="1"/>
    <col min="13549" max="13549" width="6.625" style="347" bestFit="1" customWidth="1"/>
    <col min="13550" max="13551" width="9.375" style="347" customWidth="1"/>
    <col min="13552" max="13800" width="9" style="347"/>
    <col min="13801" max="13801" width="29.625" style="347" customWidth="1"/>
    <col min="13802" max="13802" width="9" style="347" bestFit="1"/>
    <col min="13803" max="13803" width="6.875" style="347" bestFit="1" customWidth="1"/>
    <col min="13804" max="13804" width="6.125" style="347" bestFit="1" customWidth="1"/>
    <col min="13805" max="13805" width="6.625" style="347" bestFit="1" customWidth="1"/>
    <col min="13806" max="13807" width="9.375" style="347" customWidth="1"/>
    <col min="13808" max="14056" width="9" style="347"/>
    <col min="14057" max="14057" width="29.625" style="347" customWidth="1"/>
    <col min="14058" max="14058" width="9" style="347" bestFit="1"/>
    <col min="14059" max="14059" width="6.875" style="347" bestFit="1" customWidth="1"/>
    <col min="14060" max="14060" width="6.125" style="347" bestFit="1" customWidth="1"/>
    <col min="14061" max="14061" width="6.625" style="347" bestFit="1" customWidth="1"/>
    <col min="14062" max="14063" width="9.375" style="347" customWidth="1"/>
    <col min="14064" max="14312" width="9" style="347"/>
    <col min="14313" max="14313" width="29.625" style="347" customWidth="1"/>
    <col min="14314" max="14314" width="9" style="347" bestFit="1"/>
    <col min="14315" max="14315" width="6.875" style="347" bestFit="1" customWidth="1"/>
    <col min="14316" max="14316" width="6.125" style="347" bestFit="1" customWidth="1"/>
    <col min="14317" max="14317" width="6.625" style="347" bestFit="1" customWidth="1"/>
    <col min="14318" max="14319" width="9.375" style="347" customWidth="1"/>
    <col min="14320" max="14568" width="9" style="347"/>
    <col min="14569" max="14569" width="29.625" style="347" customWidth="1"/>
    <col min="14570" max="14570" width="9" style="347" bestFit="1"/>
    <col min="14571" max="14571" width="6.875" style="347" bestFit="1" customWidth="1"/>
    <col min="14572" max="14572" width="6.125" style="347" bestFit="1" customWidth="1"/>
    <col min="14573" max="14573" width="6.625" style="347" bestFit="1" customWidth="1"/>
    <col min="14574" max="14575" width="9.375" style="347" customWidth="1"/>
    <col min="14576" max="14824" width="9" style="347"/>
    <col min="14825" max="14825" width="29.625" style="347" customWidth="1"/>
    <col min="14826" max="14826" width="9" style="347" bestFit="1"/>
    <col min="14827" max="14827" width="6.875" style="347" bestFit="1" customWidth="1"/>
    <col min="14828" max="14828" width="6.125" style="347" bestFit="1" customWidth="1"/>
    <col min="14829" max="14829" width="6.625" style="347" bestFit="1" customWidth="1"/>
    <col min="14830" max="14831" width="9.375" style="347" customWidth="1"/>
    <col min="14832" max="15080" width="9" style="347"/>
    <col min="15081" max="15081" width="29.625" style="347" customWidth="1"/>
    <col min="15082" max="15082" width="9" style="347" bestFit="1"/>
    <col min="15083" max="15083" width="6.875" style="347" bestFit="1" customWidth="1"/>
    <col min="15084" max="15084" width="6.125" style="347" bestFit="1" customWidth="1"/>
    <col min="15085" max="15085" width="6.625" style="347" bestFit="1" customWidth="1"/>
    <col min="15086" max="15087" width="9.375" style="347" customWidth="1"/>
    <col min="15088" max="15336" width="9" style="347"/>
    <col min="15337" max="15337" width="29.625" style="347" customWidth="1"/>
    <col min="15338" max="15338" width="9" style="347" bestFit="1"/>
    <col min="15339" max="15339" width="6.875" style="347" bestFit="1" customWidth="1"/>
    <col min="15340" max="15340" width="6.125" style="347" bestFit="1" customWidth="1"/>
    <col min="15341" max="15341" width="6.625" style="347" bestFit="1" customWidth="1"/>
    <col min="15342" max="15343" width="9.375" style="347" customWidth="1"/>
    <col min="15344" max="15592" width="9" style="347"/>
    <col min="15593" max="15593" width="29.625" style="347" customWidth="1"/>
    <col min="15594" max="15594" width="9" style="347" bestFit="1"/>
    <col min="15595" max="15595" width="6.875" style="347" bestFit="1" customWidth="1"/>
    <col min="15596" max="15596" width="6.125" style="347" bestFit="1" customWidth="1"/>
    <col min="15597" max="15597" width="6.625" style="347" bestFit="1" customWidth="1"/>
    <col min="15598" max="15599" width="9.375" style="347" customWidth="1"/>
    <col min="15600" max="15848" width="9" style="347"/>
    <col min="15849" max="15849" width="29.625" style="347" customWidth="1"/>
    <col min="15850" max="15850" width="9" style="347" bestFit="1"/>
    <col min="15851" max="15851" width="6.875" style="347" bestFit="1" customWidth="1"/>
    <col min="15852" max="15852" width="6.125" style="347" bestFit="1" customWidth="1"/>
    <col min="15853" max="15853" width="6.625" style="347" bestFit="1" customWidth="1"/>
    <col min="15854" max="15855" width="9.375" style="347" customWidth="1"/>
    <col min="15856" max="16104" width="9" style="347"/>
    <col min="16105" max="16105" width="29.625" style="347" customWidth="1"/>
    <col min="16106" max="16106" width="9" style="347" bestFit="1"/>
    <col min="16107" max="16107" width="6.875" style="347" bestFit="1" customWidth="1"/>
    <col min="16108" max="16108" width="6.125" style="347" bestFit="1" customWidth="1"/>
    <col min="16109" max="16109" width="6.625" style="347" bestFit="1" customWidth="1"/>
    <col min="16110" max="16111" width="9.375" style="347" customWidth="1"/>
    <col min="16112" max="16384" width="9" style="347"/>
  </cols>
  <sheetData>
    <row r="1" spans="1:14" ht="15.75" customHeight="1">
      <c r="A1" s="837" t="s">
        <v>591</v>
      </c>
      <c r="B1" s="837"/>
      <c r="C1" s="837"/>
      <c r="D1" s="837"/>
      <c r="E1" s="837"/>
      <c r="F1" s="837"/>
      <c r="G1" s="837"/>
      <c r="H1" s="777"/>
    </row>
    <row r="2" spans="1:14" s="343" customFormat="1" ht="25.5" customHeight="1">
      <c r="A2" s="837"/>
      <c r="B2" s="837"/>
      <c r="C2" s="837"/>
      <c r="D2" s="837"/>
      <c r="E2" s="837"/>
      <c r="F2" s="837"/>
      <c r="G2" s="837"/>
      <c r="H2" s="777"/>
    </row>
    <row r="3" spans="1:14" s="343" customFormat="1" ht="25.5" customHeight="1">
      <c r="A3" s="634"/>
      <c r="B3" s="634"/>
      <c r="C3" s="634"/>
      <c r="D3" s="634"/>
      <c r="E3" s="634"/>
      <c r="F3" s="634"/>
      <c r="G3" s="634"/>
    </row>
    <row r="4" spans="1:14" s="343" customFormat="1" ht="27" customHeight="1">
      <c r="A4" s="838"/>
      <c r="B4" s="840" t="s">
        <v>332</v>
      </c>
      <c r="C4" s="840" t="s">
        <v>592</v>
      </c>
      <c r="D4" s="840" t="s">
        <v>593</v>
      </c>
      <c r="E4" s="840" t="s">
        <v>594</v>
      </c>
      <c r="F4" s="829" t="s">
        <v>80</v>
      </c>
      <c r="G4" s="829"/>
    </row>
    <row r="5" spans="1:14" ht="45" customHeight="1">
      <c r="A5" s="839"/>
      <c r="B5" s="841"/>
      <c r="C5" s="841"/>
      <c r="D5" s="841"/>
      <c r="E5" s="841"/>
      <c r="F5" s="342" t="s">
        <v>585</v>
      </c>
      <c r="G5" s="342" t="s">
        <v>595</v>
      </c>
    </row>
    <row r="6" spans="1:14" ht="20.100000000000001" customHeight="1">
      <c r="A6" s="195" t="s">
        <v>333</v>
      </c>
      <c r="B6" s="345" t="s">
        <v>133</v>
      </c>
      <c r="C6" s="778">
        <v>31818</v>
      </c>
      <c r="D6" s="778">
        <v>31299</v>
      </c>
      <c r="E6" s="778">
        <v>283822</v>
      </c>
      <c r="F6" s="779">
        <v>116.409417190464</v>
      </c>
      <c r="G6" s="779">
        <v>122.511330772219</v>
      </c>
    </row>
    <row r="7" spans="1:14" ht="20.100000000000001" customHeight="1">
      <c r="A7" s="195" t="s">
        <v>334</v>
      </c>
      <c r="B7" s="345" t="s">
        <v>134</v>
      </c>
      <c r="C7" s="778">
        <v>5263.402727003695</v>
      </c>
      <c r="D7" s="778">
        <v>4578.9248599494986</v>
      </c>
      <c r="E7" s="778">
        <v>53672.58137907974</v>
      </c>
      <c r="F7" s="779">
        <v>115.76969312190526</v>
      </c>
      <c r="G7" s="779">
        <v>93.379095313574155</v>
      </c>
      <c r="H7" s="595"/>
      <c r="I7" s="595"/>
      <c r="J7" s="595"/>
      <c r="K7" s="595"/>
      <c r="L7" s="595"/>
      <c r="M7" s="595"/>
      <c r="N7" s="595"/>
    </row>
    <row r="8" spans="1:14" ht="20.100000000000001" customHeight="1">
      <c r="A8" s="195" t="s">
        <v>335</v>
      </c>
      <c r="B8" s="345" t="s">
        <v>135</v>
      </c>
      <c r="C8" s="778">
        <v>875.12517329267905</v>
      </c>
      <c r="D8" s="778">
        <v>907.61534980110002</v>
      </c>
      <c r="E8" s="778">
        <v>8685.1675234034392</v>
      </c>
      <c r="F8" s="779">
        <v>133.410254561188</v>
      </c>
      <c r="G8" s="779">
        <v>103.29736053612</v>
      </c>
      <c r="H8" s="595"/>
      <c r="I8" s="595"/>
      <c r="J8" s="595"/>
      <c r="K8" s="595"/>
      <c r="L8" s="595"/>
      <c r="M8" s="595"/>
      <c r="N8" s="595"/>
    </row>
    <row r="9" spans="1:14" ht="20.100000000000001" customHeight="1">
      <c r="A9" s="195" t="s">
        <v>336</v>
      </c>
      <c r="B9" s="345" t="s">
        <v>136</v>
      </c>
      <c r="C9" s="778">
        <v>8285.1527313515799</v>
      </c>
      <c r="D9" s="778">
        <v>7886.5792903444299</v>
      </c>
      <c r="E9" s="778">
        <v>82922.511656709496</v>
      </c>
      <c r="F9" s="779">
        <v>113.549237288596</v>
      </c>
      <c r="G9" s="779">
        <v>116.58603540422099</v>
      </c>
      <c r="H9" s="595"/>
      <c r="I9" s="595"/>
      <c r="J9" s="595"/>
      <c r="K9" s="595"/>
      <c r="L9" s="595"/>
      <c r="M9" s="595"/>
      <c r="N9" s="595"/>
    </row>
    <row r="10" spans="1:14" ht="20.100000000000001" customHeight="1">
      <c r="A10" s="195" t="s">
        <v>337</v>
      </c>
      <c r="B10" s="345" t="s">
        <v>139</v>
      </c>
      <c r="C10" s="778">
        <v>266810</v>
      </c>
      <c r="D10" s="778">
        <v>266810</v>
      </c>
      <c r="E10" s="778">
        <v>3940402</v>
      </c>
      <c r="F10" s="779">
        <v>73.215976290767387</v>
      </c>
      <c r="G10" s="779">
        <v>93.251548551411616</v>
      </c>
      <c r="H10" s="595"/>
      <c r="I10" s="595"/>
      <c r="J10" s="595"/>
      <c r="K10" s="595"/>
      <c r="L10" s="595"/>
      <c r="M10" s="595"/>
      <c r="N10" s="595"/>
    </row>
    <row r="11" spans="1:14" ht="20.100000000000001" customHeight="1">
      <c r="A11" s="195" t="s">
        <v>338</v>
      </c>
      <c r="B11" s="345" t="s">
        <v>139</v>
      </c>
      <c r="C11" s="778">
        <v>242924</v>
      </c>
      <c r="D11" s="778">
        <v>242924</v>
      </c>
      <c r="E11" s="778">
        <v>2749266</v>
      </c>
      <c r="F11" s="779">
        <v>96.210191965717868</v>
      </c>
      <c r="G11" s="779">
        <v>145.94651410564782</v>
      </c>
      <c r="H11" s="595"/>
      <c r="I11" s="595"/>
      <c r="J11" s="595"/>
      <c r="K11" s="595"/>
      <c r="L11" s="595"/>
      <c r="M11" s="595"/>
      <c r="N11" s="595"/>
    </row>
    <row r="12" spans="1:14" ht="20.100000000000001" customHeight="1">
      <c r="A12" s="195" t="s">
        <v>339</v>
      </c>
      <c r="B12" s="345" t="s">
        <v>139</v>
      </c>
      <c r="C12" s="778">
        <v>2241243</v>
      </c>
      <c r="D12" s="778">
        <v>1900000</v>
      </c>
      <c r="E12" s="778">
        <v>17181052</v>
      </c>
      <c r="F12" s="779">
        <v>242.68589420172307</v>
      </c>
      <c r="G12" s="779">
        <v>342.69330069635487</v>
      </c>
      <c r="H12" s="595"/>
      <c r="I12" s="595"/>
      <c r="J12" s="595"/>
      <c r="K12" s="595"/>
      <c r="L12" s="595"/>
      <c r="M12" s="595"/>
      <c r="N12" s="595"/>
    </row>
    <row r="13" spans="1:14" ht="20.100000000000001" customHeight="1">
      <c r="A13" s="195" t="s">
        <v>340</v>
      </c>
      <c r="B13" s="345" t="s">
        <v>137</v>
      </c>
      <c r="C13" s="778">
        <v>16305.0200813466</v>
      </c>
      <c r="D13" s="778">
        <v>17261.551519155801</v>
      </c>
      <c r="E13" s="778">
        <v>137897.44336170499</v>
      </c>
      <c r="F13" s="779">
        <v>107.56722909268942</v>
      </c>
      <c r="G13" s="779">
        <v>109.67514190047977</v>
      </c>
      <c r="H13" s="595"/>
      <c r="I13" s="595"/>
      <c r="J13" s="595"/>
      <c r="K13" s="595"/>
      <c r="L13" s="595"/>
      <c r="M13" s="595"/>
      <c r="N13" s="595"/>
    </row>
    <row r="14" spans="1:14" ht="20.100000000000001" customHeight="1">
      <c r="A14" s="195" t="s">
        <v>341</v>
      </c>
      <c r="B14" s="345" t="s">
        <v>138</v>
      </c>
      <c r="C14" s="778">
        <v>2640</v>
      </c>
      <c r="D14" s="778">
        <v>2530</v>
      </c>
      <c r="E14" s="778">
        <v>32872.9</v>
      </c>
      <c r="F14" s="779">
        <v>163.75404530744299</v>
      </c>
      <c r="G14" s="779">
        <v>135.570090605784</v>
      </c>
      <c r="H14" s="595"/>
      <c r="I14" s="595"/>
      <c r="J14" s="595"/>
      <c r="K14" s="595"/>
      <c r="L14" s="595"/>
      <c r="M14" s="595"/>
      <c r="N14" s="595"/>
    </row>
    <row r="15" spans="1:14" ht="20.100000000000001" customHeight="1">
      <c r="A15" s="195" t="s">
        <v>342</v>
      </c>
      <c r="B15" s="345" t="s">
        <v>139</v>
      </c>
      <c r="C15" s="778">
        <v>3653</v>
      </c>
      <c r="D15" s="778">
        <v>3983</v>
      </c>
      <c r="E15" s="778">
        <v>32355</v>
      </c>
      <c r="F15" s="779">
        <v>88.668744434550305</v>
      </c>
      <c r="G15" s="779">
        <v>95.934887030777404</v>
      </c>
      <c r="H15" s="595"/>
      <c r="I15" s="595"/>
      <c r="J15" s="595"/>
      <c r="K15" s="595"/>
      <c r="L15" s="595"/>
      <c r="M15" s="595"/>
      <c r="N15" s="595"/>
    </row>
    <row r="16" spans="1:14" ht="20.100000000000001" customHeight="1">
      <c r="A16" s="195" t="s">
        <v>343</v>
      </c>
      <c r="B16" s="345" t="s">
        <v>139</v>
      </c>
      <c r="C16" s="778">
        <v>125054</v>
      </c>
      <c r="D16" s="778">
        <v>142621</v>
      </c>
      <c r="E16" s="778">
        <v>1407882</v>
      </c>
      <c r="F16" s="779">
        <v>95.1053940691246</v>
      </c>
      <c r="G16" s="779">
        <v>107.05626856342499</v>
      </c>
      <c r="H16" s="595"/>
      <c r="I16" s="595"/>
      <c r="J16" s="595"/>
      <c r="K16" s="595"/>
      <c r="L16" s="595"/>
      <c r="M16" s="595"/>
      <c r="N16" s="595"/>
    </row>
    <row r="17" spans="1:14" ht="20.100000000000001" customHeight="1">
      <c r="A17" s="195" t="s">
        <v>344</v>
      </c>
      <c r="B17" s="345" t="s">
        <v>140</v>
      </c>
      <c r="C17" s="778">
        <v>454.43096350646903</v>
      </c>
      <c r="D17" s="778">
        <v>462.33133809615799</v>
      </c>
      <c r="E17" s="778">
        <v>4372.09564008496</v>
      </c>
      <c r="F17" s="779">
        <v>110.154469485946</v>
      </c>
      <c r="G17" s="779">
        <v>109.52392222061199</v>
      </c>
      <c r="H17" s="595"/>
      <c r="I17" s="595"/>
      <c r="J17" s="595"/>
      <c r="K17" s="595"/>
      <c r="L17" s="595"/>
      <c r="M17" s="595"/>
      <c r="N17" s="595"/>
    </row>
    <row r="18" spans="1:14" ht="20.100000000000001" customHeight="1">
      <c r="A18" s="195" t="s">
        <v>345</v>
      </c>
      <c r="B18" s="345" t="s">
        <v>141</v>
      </c>
      <c r="C18" s="778">
        <v>3128.5794377556199</v>
      </c>
      <c r="D18" s="778">
        <v>3153.7853196527199</v>
      </c>
      <c r="E18" s="778">
        <v>29313.440219272499</v>
      </c>
      <c r="F18" s="779">
        <v>108.12009067866801</v>
      </c>
      <c r="G18" s="779">
        <v>105.167792167773</v>
      </c>
      <c r="H18" s="595"/>
      <c r="I18" s="595"/>
      <c r="J18" s="595"/>
      <c r="K18" s="595"/>
      <c r="L18" s="595"/>
      <c r="M18" s="595"/>
      <c r="N18" s="595"/>
    </row>
    <row r="19" spans="1:14" ht="12.75"/>
    <row r="20" spans="1:14" ht="12.75"/>
    <row r="21" spans="1:14" ht="12.75"/>
    <row r="22" spans="1:14" ht="12.75"/>
    <row r="23" spans="1:14" ht="12.75"/>
    <row r="24" spans="1:14" ht="12.75"/>
    <row r="25" spans="1:14" ht="12.75"/>
    <row r="26" spans="1:14" ht="12.75"/>
    <row r="27" spans="1:14" ht="12.75"/>
    <row r="28" spans="1:14" ht="12.75"/>
    <row r="29" spans="1:14" ht="12.75"/>
    <row r="30" spans="1:14" ht="12.75"/>
    <row r="31" spans="1:14" ht="12.75"/>
    <row r="32" spans="1:14" ht="12.75"/>
    <row r="33" ht="12.75"/>
  </sheetData>
  <mergeCells count="7">
    <mergeCell ref="A1:G2"/>
    <mergeCell ref="A4:A5"/>
    <mergeCell ref="F4:G4"/>
    <mergeCell ref="C4:C5"/>
    <mergeCell ref="B4:B5"/>
    <mergeCell ref="D4:D5"/>
    <mergeCell ref="E4:E5"/>
  </mergeCells>
  <pageMargins left="1.1811023622047245" right="0.78740157480314965" top="0.78740157480314965" bottom="0.78740157480314965" header="0" footer="0"/>
  <pageSetup paperSize="9" scale="64" firstPageNumber="19"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4"/>
  <sheetViews>
    <sheetView workbookViewId="0">
      <selection activeCell="C6" sqref="C6:E6"/>
    </sheetView>
  </sheetViews>
  <sheetFormatPr defaultRowHeight="24.95" customHeight="1"/>
  <cols>
    <col min="1" max="1" width="36.25" style="432" customWidth="1"/>
    <col min="2" max="2" width="10.25" style="432" customWidth="1"/>
    <col min="3" max="3" width="14" style="432" customWidth="1"/>
    <col min="4" max="4" width="12.875" style="432" customWidth="1"/>
    <col min="5" max="5" width="12" style="432" customWidth="1"/>
    <col min="6" max="224" width="9" style="432"/>
    <col min="225" max="225" width="41.875" style="432" customWidth="1"/>
    <col min="226" max="226" width="6.875" style="432" customWidth="1"/>
    <col min="227" max="231" width="14" style="432" customWidth="1"/>
    <col min="232" max="480" width="9" style="432"/>
    <col min="481" max="481" width="41.875" style="432" customWidth="1"/>
    <col min="482" max="482" width="6.875" style="432" customWidth="1"/>
    <col min="483" max="487" width="14" style="432" customWidth="1"/>
    <col min="488" max="736" width="9" style="432"/>
    <col min="737" max="737" width="41.875" style="432" customWidth="1"/>
    <col min="738" max="738" width="6.875" style="432" customWidth="1"/>
    <col min="739" max="743" width="14" style="432" customWidth="1"/>
    <col min="744" max="992" width="9" style="432"/>
    <col min="993" max="993" width="41.875" style="432" customWidth="1"/>
    <col min="994" max="994" width="6.875" style="432" customWidth="1"/>
    <col min="995" max="999" width="14" style="432" customWidth="1"/>
    <col min="1000" max="1248" width="9" style="432"/>
    <col min="1249" max="1249" width="41.875" style="432" customWidth="1"/>
    <col min="1250" max="1250" width="6.875" style="432" customWidth="1"/>
    <col min="1251" max="1255" width="14" style="432" customWidth="1"/>
    <col min="1256" max="1504" width="9" style="432"/>
    <col min="1505" max="1505" width="41.875" style="432" customWidth="1"/>
    <col min="1506" max="1506" width="6.875" style="432" customWidth="1"/>
    <col min="1507" max="1511" width="14" style="432" customWidth="1"/>
    <col min="1512" max="1760" width="9" style="432"/>
    <col min="1761" max="1761" width="41.875" style="432" customWidth="1"/>
    <col min="1762" max="1762" width="6.875" style="432" customWidth="1"/>
    <col min="1763" max="1767" width="14" style="432" customWidth="1"/>
    <col min="1768" max="2016" width="9" style="432"/>
    <col min="2017" max="2017" width="41.875" style="432" customWidth="1"/>
    <col min="2018" max="2018" width="6.875" style="432" customWidth="1"/>
    <col min="2019" max="2023" width="14" style="432" customWidth="1"/>
    <col min="2024" max="2272" width="9" style="432"/>
    <col min="2273" max="2273" width="41.875" style="432" customWidth="1"/>
    <col min="2274" max="2274" width="6.875" style="432" customWidth="1"/>
    <col min="2275" max="2279" width="14" style="432" customWidth="1"/>
    <col min="2280" max="2528" width="9" style="432"/>
    <col min="2529" max="2529" width="41.875" style="432" customWidth="1"/>
    <col min="2530" max="2530" width="6.875" style="432" customWidth="1"/>
    <col min="2531" max="2535" width="14" style="432" customWidth="1"/>
    <col min="2536" max="2784" width="9" style="432"/>
    <col min="2785" max="2785" width="41.875" style="432" customWidth="1"/>
    <col min="2786" max="2786" width="6.875" style="432" customWidth="1"/>
    <col min="2787" max="2791" width="14" style="432" customWidth="1"/>
    <col min="2792" max="3040" width="9" style="432"/>
    <col min="3041" max="3041" width="41.875" style="432" customWidth="1"/>
    <col min="3042" max="3042" width="6.875" style="432" customWidth="1"/>
    <col min="3043" max="3047" width="14" style="432" customWidth="1"/>
    <col min="3048" max="3296" width="9" style="432"/>
    <col min="3297" max="3297" width="41.875" style="432" customWidth="1"/>
    <col min="3298" max="3298" width="6.875" style="432" customWidth="1"/>
    <col min="3299" max="3303" width="14" style="432" customWidth="1"/>
    <col min="3304" max="3552" width="9" style="432"/>
    <col min="3553" max="3553" width="41.875" style="432" customWidth="1"/>
    <col min="3554" max="3554" width="6.875" style="432" customWidth="1"/>
    <col min="3555" max="3559" width="14" style="432" customWidth="1"/>
    <col min="3560" max="3808" width="9" style="432"/>
    <col min="3809" max="3809" width="41.875" style="432" customWidth="1"/>
    <col min="3810" max="3810" width="6.875" style="432" customWidth="1"/>
    <col min="3811" max="3815" width="14" style="432" customWidth="1"/>
    <col min="3816" max="4064" width="9" style="432"/>
    <col min="4065" max="4065" width="41.875" style="432" customWidth="1"/>
    <col min="4066" max="4066" width="6.875" style="432" customWidth="1"/>
    <col min="4067" max="4071" width="14" style="432" customWidth="1"/>
    <col min="4072" max="4320" width="9" style="432"/>
    <col min="4321" max="4321" width="41.875" style="432" customWidth="1"/>
    <col min="4322" max="4322" width="6.875" style="432" customWidth="1"/>
    <col min="4323" max="4327" width="14" style="432" customWidth="1"/>
    <col min="4328" max="4576" width="9" style="432"/>
    <col min="4577" max="4577" width="41.875" style="432" customWidth="1"/>
    <col min="4578" max="4578" width="6.875" style="432" customWidth="1"/>
    <col min="4579" max="4583" width="14" style="432" customWidth="1"/>
    <col min="4584" max="4832" width="9" style="432"/>
    <col min="4833" max="4833" width="41.875" style="432" customWidth="1"/>
    <col min="4834" max="4834" width="6.875" style="432" customWidth="1"/>
    <col min="4835" max="4839" width="14" style="432" customWidth="1"/>
    <col min="4840" max="5088" width="9" style="432"/>
    <col min="5089" max="5089" width="41.875" style="432" customWidth="1"/>
    <col min="5090" max="5090" width="6.875" style="432" customWidth="1"/>
    <col min="5091" max="5095" width="14" style="432" customWidth="1"/>
    <col min="5096" max="5344" width="9" style="432"/>
    <col min="5345" max="5345" width="41.875" style="432" customWidth="1"/>
    <col min="5346" max="5346" width="6.875" style="432" customWidth="1"/>
    <col min="5347" max="5351" width="14" style="432" customWidth="1"/>
    <col min="5352" max="5600" width="9" style="432"/>
    <col min="5601" max="5601" width="41.875" style="432" customWidth="1"/>
    <col min="5602" max="5602" width="6.875" style="432" customWidth="1"/>
    <col min="5603" max="5607" width="14" style="432" customWidth="1"/>
    <col min="5608" max="5856" width="9" style="432"/>
    <col min="5857" max="5857" width="41.875" style="432" customWidth="1"/>
    <col min="5858" max="5858" width="6.875" style="432" customWidth="1"/>
    <col min="5859" max="5863" width="14" style="432" customWidth="1"/>
    <col min="5864" max="6112" width="9" style="432"/>
    <col min="6113" max="6113" width="41.875" style="432" customWidth="1"/>
    <col min="6114" max="6114" width="6.875" style="432" customWidth="1"/>
    <col min="6115" max="6119" width="14" style="432" customWidth="1"/>
    <col min="6120" max="6368" width="9" style="432"/>
    <col min="6369" max="6369" width="41.875" style="432" customWidth="1"/>
    <col min="6370" max="6370" width="6.875" style="432" customWidth="1"/>
    <col min="6371" max="6375" width="14" style="432" customWidth="1"/>
    <col min="6376" max="6624" width="9" style="432"/>
    <col min="6625" max="6625" width="41.875" style="432" customWidth="1"/>
    <col min="6626" max="6626" width="6.875" style="432" customWidth="1"/>
    <col min="6627" max="6631" width="14" style="432" customWidth="1"/>
    <col min="6632" max="6880" width="9" style="432"/>
    <col min="6881" max="6881" width="41.875" style="432" customWidth="1"/>
    <col min="6882" max="6882" width="6.875" style="432" customWidth="1"/>
    <col min="6883" max="6887" width="14" style="432" customWidth="1"/>
    <col min="6888" max="7136" width="9" style="432"/>
    <col min="7137" max="7137" width="41.875" style="432" customWidth="1"/>
    <col min="7138" max="7138" width="6.875" style="432" customWidth="1"/>
    <col min="7139" max="7143" width="14" style="432" customWidth="1"/>
    <col min="7144" max="7392" width="9" style="432"/>
    <col min="7393" max="7393" width="41.875" style="432" customWidth="1"/>
    <col min="7394" max="7394" width="6.875" style="432" customWidth="1"/>
    <col min="7395" max="7399" width="14" style="432" customWidth="1"/>
    <col min="7400" max="7648" width="9" style="432"/>
    <col min="7649" max="7649" width="41.875" style="432" customWidth="1"/>
    <col min="7650" max="7650" width="6.875" style="432" customWidth="1"/>
    <col min="7651" max="7655" width="14" style="432" customWidth="1"/>
    <col min="7656" max="7904" width="9" style="432"/>
    <col min="7905" max="7905" width="41.875" style="432" customWidth="1"/>
    <col min="7906" max="7906" width="6.875" style="432" customWidth="1"/>
    <col min="7907" max="7911" width="14" style="432" customWidth="1"/>
    <col min="7912" max="8160" width="9" style="432"/>
    <col min="8161" max="8161" width="41.875" style="432" customWidth="1"/>
    <col min="8162" max="8162" width="6.875" style="432" customWidth="1"/>
    <col min="8163" max="8167" width="14" style="432" customWidth="1"/>
    <col min="8168" max="8416" width="9" style="432"/>
    <col min="8417" max="8417" width="41.875" style="432" customWidth="1"/>
    <col min="8418" max="8418" width="6.875" style="432" customWidth="1"/>
    <col min="8419" max="8423" width="14" style="432" customWidth="1"/>
    <col min="8424" max="8672" width="9" style="432"/>
    <col min="8673" max="8673" width="41.875" style="432" customWidth="1"/>
    <col min="8674" max="8674" width="6.875" style="432" customWidth="1"/>
    <col min="8675" max="8679" width="14" style="432" customWidth="1"/>
    <col min="8680" max="8928" width="9" style="432"/>
    <col min="8929" max="8929" width="41.875" style="432" customWidth="1"/>
    <col min="8930" max="8930" width="6.875" style="432" customWidth="1"/>
    <col min="8931" max="8935" width="14" style="432" customWidth="1"/>
    <col min="8936" max="9184" width="9" style="432"/>
    <col min="9185" max="9185" width="41.875" style="432" customWidth="1"/>
    <col min="9186" max="9186" width="6.875" style="432" customWidth="1"/>
    <col min="9187" max="9191" width="14" style="432" customWidth="1"/>
    <col min="9192" max="9440" width="9" style="432"/>
    <col min="9441" max="9441" width="41.875" style="432" customWidth="1"/>
    <col min="9442" max="9442" width="6.875" style="432" customWidth="1"/>
    <col min="9443" max="9447" width="14" style="432" customWidth="1"/>
    <col min="9448" max="9696" width="9" style="432"/>
    <col min="9697" max="9697" width="41.875" style="432" customWidth="1"/>
    <col min="9698" max="9698" width="6.875" style="432" customWidth="1"/>
    <col min="9699" max="9703" width="14" style="432" customWidth="1"/>
    <col min="9704" max="9952" width="9" style="432"/>
    <col min="9953" max="9953" width="41.875" style="432" customWidth="1"/>
    <col min="9954" max="9954" width="6.875" style="432" customWidth="1"/>
    <col min="9955" max="9959" width="14" style="432" customWidth="1"/>
    <col min="9960" max="10208" width="9" style="432"/>
    <col min="10209" max="10209" width="41.875" style="432" customWidth="1"/>
    <col min="10210" max="10210" width="6.875" style="432" customWidth="1"/>
    <col min="10211" max="10215" width="14" style="432" customWidth="1"/>
    <col min="10216" max="10464" width="9" style="432"/>
    <col min="10465" max="10465" width="41.875" style="432" customWidth="1"/>
    <col min="10466" max="10466" width="6.875" style="432" customWidth="1"/>
    <col min="10467" max="10471" width="14" style="432" customWidth="1"/>
    <col min="10472" max="10720" width="9" style="432"/>
    <col min="10721" max="10721" width="41.875" style="432" customWidth="1"/>
    <col min="10722" max="10722" width="6.875" style="432" customWidth="1"/>
    <col min="10723" max="10727" width="14" style="432" customWidth="1"/>
    <col min="10728" max="10976" width="9" style="432"/>
    <col min="10977" max="10977" width="41.875" style="432" customWidth="1"/>
    <col min="10978" max="10978" width="6.875" style="432" customWidth="1"/>
    <col min="10979" max="10983" width="14" style="432" customWidth="1"/>
    <col min="10984" max="11232" width="9" style="432"/>
    <col min="11233" max="11233" width="41.875" style="432" customWidth="1"/>
    <col min="11234" max="11234" width="6.875" style="432" customWidth="1"/>
    <col min="11235" max="11239" width="14" style="432" customWidth="1"/>
    <col min="11240" max="11488" width="9" style="432"/>
    <col min="11489" max="11489" width="41.875" style="432" customWidth="1"/>
    <col min="11490" max="11490" width="6.875" style="432" customWidth="1"/>
    <col min="11491" max="11495" width="14" style="432" customWidth="1"/>
    <col min="11496" max="11744" width="9" style="432"/>
    <col min="11745" max="11745" width="41.875" style="432" customWidth="1"/>
    <col min="11746" max="11746" width="6.875" style="432" customWidth="1"/>
    <col min="11747" max="11751" width="14" style="432" customWidth="1"/>
    <col min="11752" max="12000" width="9" style="432"/>
    <col min="12001" max="12001" width="41.875" style="432" customWidth="1"/>
    <col min="12002" max="12002" width="6.875" style="432" customWidth="1"/>
    <col min="12003" max="12007" width="14" style="432" customWidth="1"/>
    <col min="12008" max="12256" width="9" style="432"/>
    <col min="12257" max="12257" width="41.875" style="432" customWidth="1"/>
    <col min="12258" max="12258" width="6.875" style="432" customWidth="1"/>
    <col min="12259" max="12263" width="14" style="432" customWidth="1"/>
    <col min="12264" max="12512" width="9" style="432"/>
    <col min="12513" max="12513" width="41.875" style="432" customWidth="1"/>
    <col min="12514" max="12514" width="6.875" style="432" customWidth="1"/>
    <col min="12515" max="12519" width="14" style="432" customWidth="1"/>
    <col min="12520" max="12768" width="9" style="432"/>
    <col min="12769" max="12769" width="41.875" style="432" customWidth="1"/>
    <col min="12770" max="12770" width="6.875" style="432" customWidth="1"/>
    <col min="12771" max="12775" width="14" style="432" customWidth="1"/>
    <col min="12776" max="13024" width="9" style="432"/>
    <col min="13025" max="13025" width="41.875" style="432" customWidth="1"/>
    <col min="13026" max="13026" width="6.875" style="432" customWidth="1"/>
    <col min="13027" max="13031" width="14" style="432" customWidth="1"/>
    <col min="13032" max="13280" width="9" style="432"/>
    <col min="13281" max="13281" width="41.875" style="432" customWidth="1"/>
    <col min="13282" max="13282" width="6.875" style="432" customWidth="1"/>
    <col min="13283" max="13287" width="14" style="432" customWidth="1"/>
    <col min="13288" max="13536" width="9" style="432"/>
    <col min="13537" max="13537" width="41.875" style="432" customWidth="1"/>
    <col min="13538" max="13538" width="6.875" style="432" customWidth="1"/>
    <col min="13539" max="13543" width="14" style="432" customWidth="1"/>
    <col min="13544" max="13792" width="9" style="432"/>
    <col min="13793" max="13793" width="41.875" style="432" customWidth="1"/>
    <col min="13794" max="13794" width="6.875" style="432" customWidth="1"/>
    <col min="13795" max="13799" width="14" style="432" customWidth="1"/>
    <col min="13800" max="14048" width="9" style="432"/>
    <col min="14049" max="14049" width="41.875" style="432" customWidth="1"/>
    <col min="14050" max="14050" width="6.875" style="432" customWidth="1"/>
    <col min="14051" max="14055" width="14" style="432" customWidth="1"/>
    <col min="14056" max="14304" width="9" style="432"/>
    <col min="14305" max="14305" width="41.875" style="432" customWidth="1"/>
    <col min="14306" max="14306" width="6.875" style="432" customWidth="1"/>
    <col min="14307" max="14311" width="14" style="432" customWidth="1"/>
    <col min="14312" max="14560" width="9" style="432"/>
    <col min="14561" max="14561" width="41.875" style="432" customWidth="1"/>
    <col min="14562" max="14562" width="6.875" style="432" customWidth="1"/>
    <col min="14563" max="14567" width="14" style="432" customWidth="1"/>
    <col min="14568" max="14816" width="9" style="432"/>
    <col min="14817" max="14817" width="41.875" style="432" customWidth="1"/>
    <col min="14818" max="14818" width="6.875" style="432" customWidth="1"/>
    <col min="14819" max="14823" width="14" style="432" customWidth="1"/>
    <col min="14824" max="15072" width="9" style="432"/>
    <col min="15073" max="15073" width="41.875" style="432" customWidth="1"/>
    <col min="15074" max="15074" width="6.875" style="432" customWidth="1"/>
    <col min="15075" max="15079" width="14" style="432" customWidth="1"/>
    <col min="15080" max="15328" width="9" style="432"/>
    <col min="15329" max="15329" width="41.875" style="432" customWidth="1"/>
    <col min="15330" max="15330" width="6.875" style="432" customWidth="1"/>
    <col min="15331" max="15335" width="14" style="432" customWidth="1"/>
    <col min="15336" max="15584" width="9" style="432"/>
    <col min="15585" max="15585" width="41.875" style="432" customWidth="1"/>
    <col min="15586" max="15586" width="6.875" style="432" customWidth="1"/>
    <col min="15587" max="15591" width="14" style="432" customWidth="1"/>
    <col min="15592" max="15840" width="9" style="432"/>
    <col min="15841" max="15841" width="41.875" style="432" customWidth="1"/>
    <col min="15842" max="15842" width="6.875" style="432" customWidth="1"/>
    <col min="15843" max="15847" width="14" style="432" customWidth="1"/>
    <col min="15848" max="16096" width="9" style="432"/>
    <col min="16097" max="16097" width="41.875" style="432" customWidth="1"/>
    <col min="16098" max="16098" width="6.875" style="432" customWidth="1"/>
    <col min="16099" max="16103" width="14" style="432" customWidth="1"/>
    <col min="16104" max="16357" width="9" style="432"/>
    <col min="16358" max="16377" width="8" style="432" customWidth="1"/>
    <col min="16378" max="16384" width="9" style="432"/>
  </cols>
  <sheetData>
    <row r="1" spans="1:7" ht="24.95" customHeight="1">
      <c r="A1" s="628" t="s">
        <v>565</v>
      </c>
      <c r="B1" s="628"/>
      <c r="C1" s="628"/>
      <c r="D1" s="628"/>
      <c r="E1" s="628"/>
    </row>
    <row r="2" spans="1:7" ht="24.95" customHeight="1">
      <c r="A2" s="628" t="s">
        <v>596</v>
      </c>
      <c r="E2" s="628"/>
    </row>
    <row r="3" spans="1:7" ht="24.95" customHeight="1">
      <c r="A3" s="429"/>
      <c r="B3" s="429"/>
      <c r="C3" s="429"/>
      <c r="D3" s="550"/>
      <c r="E3" s="536" t="s">
        <v>394</v>
      </c>
    </row>
    <row r="4" spans="1:7" ht="24.95" customHeight="1">
      <c r="A4" s="842" t="s">
        <v>400</v>
      </c>
      <c r="B4" s="844" t="s">
        <v>302</v>
      </c>
      <c r="C4" s="844" t="s">
        <v>597</v>
      </c>
      <c r="D4" s="846" t="s">
        <v>598</v>
      </c>
      <c r="E4" s="846"/>
    </row>
    <row r="5" spans="1:7" ht="37.5" customHeight="1">
      <c r="A5" s="843"/>
      <c r="B5" s="845"/>
      <c r="C5" s="845"/>
      <c r="D5" s="431" t="s">
        <v>303</v>
      </c>
      <c r="E5" s="431" t="s">
        <v>84</v>
      </c>
    </row>
    <row r="6" spans="1:7" s="428" customFormat="1" ht="24.95" customHeight="1">
      <c r="A6" s="433" t="s">
        <v>205</v>
      </c>
      <c r="B6" s="434" t="s">
        <v>305</v>
      </c>
      <c r="C6" s="782">
        <v>78.7</v>
      </c>
      <c r="D6" s="782">
        <v>97.38</v>
      </c>
      <c r="E6" s="782">
        <v>74.22</v>
      </c>
      <c r="G6" s="613"/>
    </row>
    <row r="7" spans="1:7" s="428" customFormat="1" ht="24.95" customHeight="1">
      <c r="A7" s="435" t="s">
        <v>89</v>
      </c>
      <c r="B7" s="436" t="s">
        <v>306</v>
      </c>
      <c r="C7" s="783">
        <v>73.849999999999994</v>
      </c>
      <c r="D7" s="783">
        <v>98.96</v>
      </c>
      <c r="E7" s="783">
        <v>68.48</v>
      </c>
    </row>
    <row r="8" spans="1:7" s="428" customFormat="1" ht="24.95" customHeight="1">
      <c r="A8" s="435" t="s">
        <v>90</v>
      </c>
      <c r="B8" s="436" t="s">
        <v>307</v>
      </c>
      <c r="C8" s="783">
        <v>24.7</v>
      </c>
      <c r="D8" s="783">
        <v>104.14</v>
      </c>
      <c r="E8" s="783">
        <v>15.29</v>
      </c>
    </row>
    <row r="9" spans="1:7" s="428" customFormat="1" ht="24.95" customHeight="1">
      <c r="A9" s="435" t="s">
        <v>91</v>
      </c>
      <c r="B9" s="436" t="s">
        <v>308</v>
      </c>
      <c r="C9" s="783">
        <v>52.59</v>
      </c>
      <c r="D9" s="783">
        <v>109.23</v>
      </c>
      <c r="E9" s="783">
        <v>111.32</v>
      </c>
    </row>
    <row r="10" spans="1:7" s="428" customFormat="1" ht="38.25" customHeight="1">
      <c r="A10" s="435" t="s">
        <v>92</v>
      </c>
      <c r="B10" s="436" t="s">
        <v>309</v>
      </c>
      <c r="C10" s="783">
        <v>29.78</v>
      </c>
      <c r="D10" s="783">
        <v>114.79</v>
      </c>
      <c r="E10" s="783">
        <v>29.53</v>
      </c>
    </row>
    <row r="11" spans="1:7" s="428" customFormat="1" ht="63.75" customHeight="1">
      <c r="A11" s="435" t="s">
        <v>93</v>
      </c>
      <c r="B11" s="436" t="s">
        <v>310</v>
      </c>
      <c r="C11" s="783">
        <v>67.86</v>
      </c>
      <c r="D11" s="783">
        <v>170.4</v>
      </c>
      <c r="E11" s="783">
        <v>98.2</v>
      </c>
    </row>
    <row r="12" spans="1:7" s="428" customFormat="1" ht="24.95" customHeight="1">
      <c r="A12" s="435" t="s">
        <v>94</v>
      </c>
      <c r="B12" s="436" t="s">
        <v>311</v>
      </c>
      <c r="C12" s="783">
        <v>166.27</v>
      </c>
      <c r="D12" s="783">
        <v>125.21</v>
      </c>
      <c r="E12" s="783">
        <v>335.31</v>
      </c>
    </row>
    <row r="13" spans="1:7" s="428" customFormat="1" ht="24.95" customHeight="1">
      <c r="A13" s="435" t="s">
        <v>96</v>
      </c>
      <c r="B13" s="436" t="s">
        <v>313</v>
      </c>
      <c r="C13" s="783">
        <v>111.12</v>
      </c>
      <c r="D13" s="783">
        <v>92.54</v>
      </c>
      <c r="E13" s="783">
        <v>109.44</v>
      </c>
    </row>
    <row r="14" spans="1:7" s="428" customFormat="1" ht="24.95" customHeight="1">
      <c r="A14" s="435" t="s">
        <v>97</v>
      </c>
      <c r="B14" s="436" t="s">
        <v>314</v>
      </c>
      <c r="C14" s="783">
        <v>630.1</v>
      </c>
      <c r="D14" s="783">
        <v>30.03</v>
      </c>
      <c r="E14" s="783">
        <v>256.45999999999998</v>
      </c>
    </row>
    <row r="15" spans="1:7" s="428" customFormat="1" ht="24.95" customHeight="1">
      <c r="A15" s="435" t="s">
        <v>98</v>
      </c>
      <c r="B15" s="436" t="s">
        <v>315</v>
      </c>
      <c r="C15" s="783">
        <v>62.84</v>
      </c>
      <c r="D15" s="783">
        <v>97.92</v>
      </c>
      <c r="E15" s="783">
        <v>376.87</v>
      </c>
    </row>
    <row r="16" spans="1:7" s="428" customFormat="1" ht="32.25" customHeight="1">
      <c r="A16" s="435" t="s">
        <v>99</v>
      </c>
      <c r="B16" s="436" t="s">
        <v>316</v>
      </c>
      <c r="C16" s="783">
        <v>74.14</v>
      </c>
      <c r="D16" s="783">
        <v>98.44</v>
      </c>
      <c r="E16" s="783">
        <v>71.44</v>
      </c>
    </row>
    <row r="17" spans="1:5" s="428" customFormat="1" ht="24.95" customHeight="1">
      <c r="A17" s="435" t="s">
        <v>100</v>
      </c>
      <c r="B17" s="436" t="s">
        <v>317</v>
      </c>
      <c r="C17" s="783">
        <v>70.73</v>
      </c>
      <c r="D17" s="783">
        <v>102.94</v>
      </c>
      <c r="E17" s="783">
        <v>67.599999999999994</v>
      </c>
    </row>
    <row r="18" spans="1:5" s="428" customFormat="1" ht="37.5" customHeight="1">
      <c r="A18" s="435" t="s">
        <v>101</v>
      </c>
      <c r="B18" s="436" t="s">
        <v>318</v>
      </c>
      <c r="C18" s="783">
        <v>137.65</v>
      </c>
      <c r="D18" s="783">
        <v>103.06</v>
      </c>
      <c r="E18" s="783">
        <v>140.36000000000001</v>
      </c>
    </row>
    <row r="19" spans="1:5" s="428" customFormat="1" ht="24.95" customHeight="1">
      <c r="A19" s="435" t="s">
        <v>103</v>
      </c>
      <c r="B19" s="436" t="s">
        <v>320</v>
      </c>
      <c r="C19" s="783">
        <v>168.38</v>
      </c>
      <c r="D19" s="783">
        <v>83.86</v>
      </c>
      <c r="E19" s="783">
        <v>172.74</v>
      </c>
    </row>
    <row r="20" spans="1:5" s="428" customFormat="1" ht="34.5" customHeight="1">
      <c r="A20" s="435" t="s">
        <v>104</v>
      </c>
      <c r="B20" s="436" t="s">
        <v>321</v>
      </c>
      <c r="C20" s="783">
        <v>76.11</v>
      </c>
      <c r="D20" s="783">
        <v>124.14</v>
      </c>
      <c r="E20" s="783">
        <v>101.57</v>
      </c>
    </row>
    <row r="21" spans="1:5" s="428" customFormat="1" ht="24.95" customHeight="1">
      <c r="A21" s="435" t="s">
        <v>105</v>
      </c>
      <c r="B21" s="436" t="s">
        <v>322</v>
      </c>
      <c r="C21" s="783">
        <v>88.69</v>
      </c>
      <c r="D21" s="783">
        <v>79.05</v>
      </c>
      <c r="E21" s="783">
        <v>65.3</v>
      </c>
    </row>
    <row r="22" spans="1:5" s="428" customFormat="1" ht="24.95" customHeight="1">
      <c r="A22" s="435" t="s">
        <v>106</v>
      </c>
      <c r="B22" s="436" t="s">
        <v>323</v>
      </c>
      <c r="C22" s="783">
        <v>61.72</v>
      </c>
      <c r="D22" s="783">
        <v>114.42</v>
      </c>
      <c r="E22" s="783">
        <v>64.47</v>
      </c>
    </row>
    <row r="23" spans="1:5" ht="24.95" customHeight="1">
      <c r="A23" s="435" t="s">
        <v>107</v>
      </c>
      <c r="B23" s="436" t="s">
        <v>324</v>
      </c>
      <c r="C23" s="783">
        <v>449.36</v>
      </c>
      <c r="D23" s="783">
        <v>106.85</v>
      </c>
      <c r="E23" s="783">
        <v>317.02</v>
      </c>
    </row>
    <row r="24" spans="1:5" ht="24.95" customHeight="1">
      <c r="A24" s="435" t="s">
        <v>108</v>
      </c>
      <c r="B24" s="436" t="s">
        <v>325</v>
      </c>
      <c r="C24" s="783">
        <v>61.37</v>
      </c>
      <c r="D24" s="783">
        <v>106.37</v>
      </c>
      <c r="E24" s="783">
        <v>58.51</v>
      </c>
    </row>
  </sheetData>
  <mergeCells count="4">
    <mergeCell ref="A4:A5"/>
    <mergeCell ref="B4:B5"/>
    <mergeCell ref="C4:C5"/>
    <mergeCell ref="D4:E4"/>
  </mergeCells>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4"/>
  <sheetViews>
    <sheetView topLeftCell="A4" workbookViewId="0">
      <selection activeCell="N7" sqref="N7"/>
    </sheetView>
  </sheetViews>
  <sheetFormatPr defaultRowHeight="15.75"/>
  <cols>
    <col min="1" max="1" width="28.25" style="428" customWidth="1"/>
    <col min="2" max="2" width="8.375" style="428" customWidth="1"/>
    <col min="3" max="3" width="9.25" style="428" customWidth="1"/>
    <col min="4" max="4" width="12.875" style="428" customWidth="1"/>
    <col min="5" max="5" width="10.5" style="428" customWidth="1"/>
    <col min="6" max="6" width="13.875" style="428" customWidth="1"/>
    <col min="7" max="7" width="20" style="428" customWidth="1"/>
    <col min="8" max="249" width="9" style="428"/>
    <col min="250" max="250" width="38.75" style="428" customWidth="1"/>
    <col min="251" max="251" width="9" style="428"/>
    <col min="252" max="256" width="12.75" style="428" customWidth="1"/>
    <col min="257" max="257" width="13.5" style="428" customWidth="1"/>
    <col min="258" max="505" width="9" style="428"/>
    <col min="506" max="506" width="38.75" style="428" customWidth="1"/>
    <col min="507" max="507" width="9" style="428"/>
    <col min="508" max="512" width="12.75" style="428" customWidth="1"/>
    <col min="513" max="513" width="13.5" style="428" customWidth="1"/>
    <col min="514" max="761" width="9" style="428"/>
    <col min="762" max="762" width="38.75" style="428" customWidth="1"/>
    <col min="763" max="763" width="9" style="428"/>
    <col min="764" max="768" width="12.75" style="428" customWidth="1"/>
    <col min="769" max="769" width="13.5" style="428" customWidth="1"/>
    <col min="770" max="1017" width="9" style="428"/>
    <col min="1018" max="1018" width="38.75" style="428" customWidth="1"/>
    <col min="1019" max="1019" width="9" style="428"/>
    <col min="1020" max="1024" width="12.75" style="428" customWidth="1"/>
    <col min="1025" max="1025" width="13.5" style="428" customWidth="1"/>
    <col min="1026" max="1273" width="9" style="428"/>
    <col min="1274" max="1274" width="38.75" style="428" customWidth="1"/>
    <col min="1275" max="1275" width="9" style="428"/>
    <col min="1276" max="1280" width="12.75" style="428" customWidth="1"/>
    <col min="1281" max="1281" width="13.5" style="428" customWidth="1"/>
    <col min="1282" max="1529" width="9" style="428"/>
    <col min="1530" max="1530" width="38.75" style="428" customWidth="1"/>
    <col min="1531" max="1531" width="9" style="428"/>
    <col min="1532" max="1536" width="12.75" style="428" customWidth="1"/>
    <col min="1537" max="1537" width="13.5" style="428" customWidth="1"/>
    <col min="1538" max="1785" width="9" style="428"/>
    <col min="1786" max="1786" width="38.75" style="428" customWidth="1"/>
    <col min="1787" max="1787" width="9" style="428"/>
    <col min="1788" max="1792" width="12.75" style="428" customWidth="1"/>
    <col min="1793" max="1793" width="13.5" style="428" customWidth="1"/>
    <col min="1794" max="2041" width="9" style="428"/>
    <col min="2042" max="2042" width="38.75" style="428" customWidth="1"/>
    <col min="2043" max="2043" width="9" style="428"/>
    <col min="2044" max="2048" width="12.75" style="428" customWidth="1"/>
    <col min="2049" max="2049" width="13.5" style="428" customWidth="1"/>
    <col min="2050" max="2297" width="9" style="428"/>
    <col min="2298" max="2298" width="38.75" style="428" customWidth="1"/>
    <col min="2299" max="2299" width="9" style="428"/>
    <col min="2300" max="2304" width="12.75" style="428" customWidth="1"/>
    <col min="2305" max="2305" width="13.5" style="428" customWidth="1"/>
    <col min="2306" max="2553" width="9" style="428"/>
    <col min="2554" max="2554" width="38.75" style="428" customWidth="1"/>
    <col min="2555" max="2555" width="9" style="428"/>
    <col min="2556" max="2560" width="12.75" style="428" customWidth="1"/>
    <col min="2561" max="2561" width="13.5" style="428" customWidth="1"/>
    <col min="2562" max="2809" width="9" style="428"/>
    <col min="2810" max="2810" width="38.75" style="428" customWidth="1"/>
    <col min="2811" max="2811" width="9" style="428"/>
    <col min="2812" max="2816" width="12.75" style="428" customWidth="1"/>
    <col min="2817" max="2817" width="13.5" style="428" customWidth="1"/>
    <col min="2818" max="3065" width="9" style="428"/>
    <col min="3066" max="3066" width="38.75" style="428" customWidth="1"/>
    <col min="3067" max="3067" width="9" style="428"/>
    <col min="3068" max="3072" width="12.75" style="428" customWidth="1"/>
    <col min="3073" max="3073" width="13.5" style="428" customWidth="1"/>
    <col min="3074" max="3321" width="9" style="428"/>
    <col min="3322" max="3322" width="38.75" style="428" customWidth="1"/>
    <col min="3323" max="3323" width="9" style="428"/>
    <col min="3324" max="3328" width="12.75" style="428" customWidth="1"/>
    <col min="3329" max="3329" width="13.5" style="428" customWidth="1"/>
    <col min="3330" max="3577" width="9" style="428"/>
    <col min="3578" max="3578" width="38.75" style="428" customWidth="1"/>
    <col min="3579" max="3579" width="9" style="428"/>
    <col min="3580" max="3584" width="12.75" style="428" customWidth="1"/>
    <col min="3585" max="3585" width="13.5" style="428" customWidth="1"/>
    <col min="3586" max="3833" width="9" style="428"/>
    <col min="3834" max="3834" width="38.75" style="428" customWidth="1"/>
    <col min="3835" max="3835" width="9" style="428"/>
    <col min="3836" max="3840" width="12.75" style="428" customWidth="1"/>
    <col min="3841" max="3841" width="13.5" style="428" customWidth="1"/>
    <col min="3842" max="4089" width="9" style="428"/>
    <col min="4090" max="4090" width="38.75" style="428" customWidth="1"/>
    <col min="4091" max="4091" width="9" style="428"/>
    <col min="4092" max="4096" width="12.75" style="428" customWidth="1"/>
    <col min="4097" max="4097" width="13.5" style="428" customWidth="1"/>
    <col min="4098" max="4345" width="9" style="428"/>
    <col min="4346" max="4346" width="38.75" style="428" customWidth="1"/>
    <col min="4347" max="4347" width="9" style="428"/>
    <col min="4348" max="4352" width="12.75" style="428" customWidth="1"/>
    <col min="4353" max="4353" width="13.5" style="428" customWidth="1"/>
    <col min="4354" max="4601" width="9" style="428"/>
    <col min="4602" max="4602" width="38.75" style="428" customWidth="1"/>
    <col min="4603" max="4603" width="9" style="428"/>
    <col min="4604" max="4608" width="12.75" style="428" customWidth="1"/>
    <col min="4609" max="4609" width="13.5" style="428" customWidth="1"/>
    <col min="4610" max="4857" width="9" style="428"/>
    <col min="4858" max="4858" width="38.75" style="428" customWidth="1"/>
    <col min="4859" max="4859" width="9" style="428"/>
    <col min="4860" max="4864" width="12.75" style="428" customWidth="1"/>
    <col min="4865" max="4865" width="13.5" style="428" customWidth="1"/>
    <col min="4866" max="5113" width="9" style="428"/>
    <col min="5114" max="5114" width="38.75" style="428" customWidth="1"/>
    <col min="5115" max="5115" width="9" style="428"/>
    <col min="5116" max="5120" width="12.75" style="428" customWidth="1"/>
    <col min="5121" max="5121" width="13.5" style="428" customWidth="1"/>
    <col min="5122" max="5369" width="9" style="428"/>
    <col min="5370" max="5370" width="38.75" style="428" customWidth="1"/>
    <col min="5371" max="5371" width="9" style="428"/>
    <col min="5372" max="5376" width="12.75" style="428" customWidth="1"/>
    <col min="5377" max="5377" width="13.5" style="428" customWidth="1"/>
    <col min="5378" max="5625" width="9" style="428"/>
    <col min="5626" max="5626" width="38.75" style="428" customWidth="1"/>
    <col min="5627" max="5627" width="9" style="428"/>
    <col min="5628" max="5632" width="12.75" style="428" customWidth="1"/>
    <col min="5633" max="5633" width="13.5" style="428" customWidth="1"/>
    <col min="5634" max="5881" width="9" style="428"/>
    <col min="5882" max="5882" width="38.75" style="428" customWidth="1"/>
    <col min="5883" max="5883" width="9" style="428"/>
    <col min="5884" max="5888" width="12.75" style="428" customWidth="1"/>
    <col min="5889" max="5889" width="13.5" style="428" customWidth="1"/>
    <col min="5890" max="6137" width="9" style="428"/>
    <col min="6138" max="6138" width="38.75" style="428" customWidth="1"/>
    <col min="6139" max="6139" width="9" style="428"/>
    <col min="6140" max="6144" width="12.75" style="428" customWidth="1"/>
    <col min="6145" max="6145" width="13.5" style="428" customWidth="1"/>
    <col min="6146" max="6393" width="9" style="428"/>
    <col min="6394" max="6394" width="38.75" style="428" customWidth="1"/>
    <col min="6395" max="6395" width="9" style="428"/>
    <col min="6396" max="6400" width="12.75" style="428" customWidth="1"/>
    <col min="6401" max="6401" width="13.5" style="428" customWidth="1"/>
    <col min="6402" max="6649" width="9" style="428"/>
    <col min="6650" max="6650" width="38.75" style="428" customWidth="1"/>
    <col min="6651" max="6651" width="9" style="428"/>
    <col min="6652" max="6656" width="12.75" style="428" customWidth="1"/>
    <col min="6657" max="6657" width="13.5" style="428" customWidth="1"/>
    <col min="6658" max="6905" width="9" style="428"/>
    <col min="6906" max="6906" width="38.75" style="428" customWidth="1"/>
    <col min="6907" max="6907" width="9" style="428"/>
    <col min="6908" max="6912" width="12.75" style="428" customWidth="1"/>
    <col min="6913" max="6913" width="13.5" style="428" customWidth="1"/>
    <col min="6914" max="7161" width="9" style="428"/>
    <col min="7162" max="7162" width="38.75" style="428" customWidth="1"/>
    <col min="7163" max="7163" width="9" style="428"/>
    <col min="7164" max="7168" width="12.75" style="428" customWidth="1"/>
    <col min="7169" max="7169" width="13.5" style="428" customWidth="1"/>
    <col min="7170" max="7417" width="9" style="428"/>
    <col min="7418" max="7418" width="38.75" style="428" customWidth="1"/>
    <col min="7419" max="7419" width="9" style="428"/>
    <col min="7420" max="7424" width="12.75" style="428" customWidth="1"/>
    <col min="7425" max="7425" width="13.5" style="428" customWidth="1"/>
    <col min="7426" max="7673" width="9" style="428"/>
    <col min="7674" max="7674" width="38.75" style="428" customWidth="1"/>
    <col min="7675" max="7675" width="9" style="428"/>
    <col min="7676" max="7680" width="12.75" style="428" customWidth="1"/>
    <col min="7681" max="7681" width="13.5" style="428" customWidth="1"/>
    <col min="7682" max="7929" width="9" style="428"/>
    <col min="7930" max="7930" width="38.75" style="428" customWidth="1"/>
    <col min="7931" max="7931" width="9" style="428"/>
    <col min="7932" max="7936" width="12.75" style="428" customWidth="1"/>
    <col min="7937" max="7937" width="13.5" style="428" customWidth="1"/>
    <col min="7938" max="8185" width="9" style="428"/>
    <col min="8186" max="8186" width="38.75" style="428" customWidth="1"/>
    <col min="8187" max="8187" width="9" style="428"/>
    <col min="8188" max="8192" width="12.75" style="428" customWidth="1"/>
    <col min="8193" max="8193" width="13.5" style="428" customWidth="1"/>
    <col min="8194" max="8441" width="9" style="428"/>
    <col min="8442" max="8442" width="38.75" style="428" customWidth="1"/>
    <col min="8443" max="8443" width="9" style="428"/>
    <col min="8444" max="8448" width="12.75" style="428" customWidth="1"/>
    <col min="8449" max="8449" width="13.5" style="428" customWidth="1"/>
    <col min="8450" max="8697" width="9" style="428"/>
    <col min="8698" max="8698" width="38.75" style="428" customWidth="1"/>
    <col min="8699" max="8699" width="9" style="428"/>
    <col min="8700" max="8704" width="12.75" style="428" customWidth="1"/>
    <col min="8705" max="8705" width="13.5" style="428" customWidth="1"/>
    <col min="8706" max="8953" width="9" style="428"/>
    <col min="8954" max="8954" width="38.75" style="428" customWidth="1"/>
    <col min="8955" max="8955" width="9" style="428"/>
    <col min="8956" max="8960" width="12.75" style="428" customWidth="1"/>
    <col min="8961" max="8961" width="13.5" style="428" customWidth="1"/>
    <col min="8962" max="9209" width="9" style="428"/>
    <col min="9210" max="9210" width="38.75" style="428" customWidth="1"/>
    <col min="9211" max="9211" width="9" style="428"/>
    <col min="9212" max="9216" width="12.75" style="428" customWidth="1"/>
    <col min="9217" max="9217" width="13.5" style="428" customWidth="1"/>
    <col min="9218" max="9465" width="9" style="428"/>
    <col min="9466" max="9466" width="38.75" style="428" customWidth="1"/>
    <col min="9467" max="9467" width="9" style="428"/>
    <col min="9468" max="9472" width="12.75" style="428" customWidth="1"/>
    <col min="9473" max="9473" width="13.5" style="428" customWidth="1"/>
    <col min="9474" max="9721" width="9" style="428"/>
    <col min="9722" max="9722" width="38.75" style="428" customWidth="1"/>
    <col min="9723" max="9723" width="9" style="428"/>
    <col min="9724" max="9728" width="12.75" style="428" customWidth="1"/>
    <col min="9729" max="9729" width="13.5" style="428" customWidth="1"/>
    <col min="9730" max="9977" width="9" style="428"/>
    <col min="9978" max="9978" width="38.75" style="428" customWidth="1"/>
    <col min="9979" max="9979" width="9" style="428"/>
    <col min="9980" max="9984" width="12.75" style="428" customWidth="1"/>
    <col min="9985" max="9985" width="13.5" style="428" customWidth="1"/>
    <col min="9986" max="10233" width="9" style="428"/>
    <col min="10234" max="10234" width="38.75" style="428" customWidth="1"/>
    <col min="10235" max="10235" width="9" style="428"/>
    <col min="10236" max="10240" width="12.75" style="428" customWidth="1"/>
    <col min="10241" max="10241" width="13.5" style="428" customWidth="1"/>
    <col min="10242" max="10489" width="9" style="428"/>
    <col min="10490" max="10490" width="38.75" style="428" customWidth="1"/>
    <col min="10491" max="10491" width="9" style="428"/>
    <col min="10492" max="10496" width="12.75" style="428" customWidth="1"/>
    <col min="10497" max="10497" width="13.5" style="428" customWidth="1"/>
    <col min="10498" max="10745" width="9" style="428"/>
    <col min="10746" max="10746" width="38.75" style="428" customWidth="1"/>
    <col min="10747" max="10747" width="9" style="428"/>
    <col min="10748" max="10752" width="12.75" style="428" customWidth="1"/>
    <col min="10753" max="10753" width="13.5" style="428" customWidth="1"/>
    <col min="10754" max="11001" width="9" style="428"/>
    <col min="11002" max="11002" width="38.75" style="428" customWidth="1"/>
    <col min="11003" max="11003" width="9" style="428"/>
    <col min="11004" max="11008" width="12.75" style="428" customWidth="1"/>
    <col min="11009" max="11009" width="13.5" style="428" customWidth="1"/>
    <col min="11010" max="11257" width="9" style="428"/>
    <col min="11258" max="11258" width="38.75" style="428" customWidth="1"/>
    <col min="11259" max="11259" width="9" style="428"/>
    <col min="11260" max="11264" width="12.75" style="428" customWidth="1"/>
    <col min="11265" max="11265" width="13.5" style="428" customWidth="1"/>
    <col min="11266" max="11513" width="9" style="428"/>
    <col min="11514" max="11514" width="38.75" style="428" customWidth="1"/>
    <col min="11515" max="11515" width="9" style="428"/>
    <col min="11516" max="11520" width="12.75" style="428" customWidth="1"/>
    <col min="11521" max="11521" width="13.5" style="428" customWidth="1"/>
    <col min="11522" max="11769" width="9" style="428"/>
    <col min="11770" max="11770" width="38.75" style="428" customWidth="1"/>
    <col min="11771" max="11771" width="9" style="428"/>
    <col min="11772" max="11776" width="12.75" style="428" customWidth="1"/>
    <col min="11777" max="11777" width="13.5" style="428" customWidth="1"/>
    <col min="11778" max="12025" width="9" style="428"/>
    <col min="12026" max="12026" width="38.75" style="428" customWidth="1"/>
    <col min="12027" max="12027" width="9" style="428"/>
    <col min="12028" max="12032" width="12.75" style="428" customWidth="1"/>
    <col min="12033" max="12033" width="13.5" style="428" customWidth="1"/>
    <col min="12034" max="12281" width="9" style="428"/>
    <col min="12282" max="12282" width="38.75" style="428" customWidth="1"/>
    <col min="12283" max="12283" width="9" style="428"/>
    <col min="12284" max="12288" width="12.75" style="428" customWidth="1"/>
    <col min="12289" max="12289" width="13.5" style="428" customWidth="1"/>
    <col min="12290" max="12537" width="9" style="428"/>
    <col min="12538" max="12538" width="38.75" style="428" customWidth="1"/>
    <col min="12539" max="12539" width="9" style="428"/>
    <col min="12540" max="12544" width="12.75" style="428" customWidth="1"/>
    <col min="12545" max="12545" width="13.5" style="428" customWidth="1"/>
    <col min="12546" max="12793" width="9" style="428"/>
    <col min="12794" max="12794" width="38.75" style="428" customWidth="1"/>
    <col min="12795" max="12795" width="9" style="428"/>
    <col min="12796" max="12800" width="12.75" style="428" customWidth="1"/>
    <col min="12801" max="12801" width="13.5" style="428" customWidth="1"/>
    <col min="12802" max="13049" width="9" style="428"/>
    <col min="13050" max="13050" width="38.75" style="428" customWidth="1"/>
    <col min="13051" max="13051" width="9" style="428"/>
    <col min="13052" max="13056" width="12.75" style="428" customWidth="1"/>
    <col min="13057" max="13057" width="13.5" style="428" customWidth="1"/>
    <col min="13058" max="13305" width="9" style="428"/>
    <col min="13306" max="13306" width="38.75" style="428" customWidth="1"/>
    <col min="13307" max="13307" width="9" style="428"/>
    <col min="13308" max="13312" width="12.75" style="428" customWidth="1"/>
    <col min="13313" max="13313" width="13.5" style="428" customWidth="1"/>
    <col min="13314" max="13561" width="9" style="428"/>
    <col min="13562" max="13562" width="38.75" style="428" customWidth="1"/>
    <col min="13563" max="13563" width="9" style="428"/>
    <col min="13564" max="13568" width="12.75" style="428" customWidth="1"/>
    <col min="13569" max="13569" width="13.5" style="428" customWidth="1"/>
    <col min="13570" max="13817" width="9" style="428"/>
    <col min="13818" max="13818" width="38.75" style="428" customWidth="1"/>
    <col min="13819" max="13819" width="9" style="428"/>
    <col min="13820" max="13824" width="12.75" style="428" customWidth="1"/>
    <col min="13825" max="13825" width="13.5" style="428" customWidth="1"/>
    <col min="13826" max="14073" width="9" style="428"/>
    <col min="14074" max="14074" width="38.75" style="428" customWidth="1"/>
    <col min="14075" max="14075" width="9" style="428"/>
    <col min="14076" max="14080" width="12.75" style="428" customWidth="1"/>
    <col min="14081" max="14081" width="13.5" style="428" customWidth="1"/>
    <col min="14082" max="14329" width="9" style="428"/>
    <col min="14330" max="14330" width="38.75" style="428" customWidth="1"/>
    <col min="14331" max="14331" width="9" style="428"/>
    <col min="14332" max="14336" width="12.75" style="428" customWidth="1"/>
    <col min="14337" max="14337" width="13.5" style="428" customWidth="1"/>
    <col min="14338" max="14585" width="9" style="428"/>
    <col min="14586" max="14586" width="38.75" style="428" customWidth="1"/>
    <col min="14587" max="14587" width="9" style="428"/>
    <col min="14588" max="14592" width="12.75" style="428" customWidth="1"/>
    <col min="14593" max="14593" width="13.5" style="428" customWidth="1"/>
    <col min="14594" max="14841" width="9" style="428"/>
    <col min="14842" max="14842" width="38.75" style="428" customWidth="1"/>
    <col min="14843" max="14843" width="9" style="428"/>
    <col min="14844" max="14848" width="12.75" style="428" customWidth="1"/>
    <col min="14849" max="14849" width="13.5" style="428" customWidth="1"/>
    <col min="14850" max="15097" width="9" style="428"/>
    <col min="15098" max="15098" width="38.75" style="428" customWidth="1"/>
    <col min="15099" max="15099" width="9" style="428"/>
    <col min="15100" max="15104" width="12.75" style="428" customWidth="1"/>
    <col min="15105" max="15105" width="13.5" style="428" customWidth="1"/>
    <col min="15106" max="15353" width="9" style="428"/>
    <col min="15354" max="15354" width="38.75" style="428" customWidth="1"/>
    <col min="15355" max="15355" width="9" style="428"/>
    <col min="15356" max="15360" width="12.75" style="428" customWidth="1"/>
    <col min="15361" max="15361" width="13.5" style="428" customWidth="1"/>
    <col min="15362" max="15609" width="9" style="428"/>
    <col min="15610" max="15610" width="38.75" style="428" customWidth="1"/>
    <col min="15611" max="15611" width="9" style="428"/>
    <col min="15612" max="15616" width="12.75" style="428" customWidth="1"/>
    <col min="15617" max="15617" width="13.5" style="428" customWidth="1"/>
    <col min="15618" max="15865" width="9" style="428"/>
    <col min="15866" max="15866" width="38.75" style="428" customWidth="1"/>
    <col min="15867" max="15867" width="9" style="428"/>
    <col min="15868" max="15872" width="12.75" style="428" customWidth="1"/>
    <col min="15873" max="15873" width="13.5" style="428" customWidth="1"/>
    <col min="15874" max="16121" width="9" style="428"/>
    <col min="16122" max="16122" width="38.75" style="428" customWidth="1"/>
    <col min="16123" max="16123" width="9" style="428"/>
    <col min="16124" max="16128" width="12.75" style="428" customWidth="1"/>
    <col min="16129" max="16129" width="13.5" style="428" customWidth="1"/>
    <col min="16130" max="16384" width="9" style="428"/>
  </cols>
  <sheetData>
    <row r="1" spans="1:7" ht="35.25" customHeight="1">
      <c r="A1" s="847" t="s">
        <v>599</v>
      </c>
      <c r="B1" s="847"/>
      <c r="C1" s="847"/>
      <c r="D1" s="848"/>
      <c r="E1" s="848"/>
      <c r="F1" s="628"/>
      <c r="G1" s="527"/>
    </row>
    <row r="2" spans="1:7" ht="35.25" customHeight="1">
      <c r="A2" s="847"/>
      <c r="B2" s="847"/>
      <c r="C2" s="847"/>
      <c r="D2" s="848"/>
      <c r="E2" s="848"/>
      <c r="F2" s="527"/>
      <c r="G2" s="527"/>
    </row>
    <row r="3" spans="1:7">
      <c r="A3" s="429"/>
      <c r="B3" s="429"/>
      <c r="C3" s="429"/>
      <c r="D3" s="430"/>
      <c r="F3" s="537" t="s">
        <v>394</v>
      </c>
      <c r="G3" s="537"/>
    </row>
    <row r="4" spans="1:7" ht="28.5" customHeight="1">
      <c r="A4" s="842" t="s">
        <v>400</v>
      </c>
      <c r="B4" s="844" t="s">
        <v>302</v>
      </c>
      <c r="C4" s="844" t="s">
        <v>600</v>
      </c>
      <c r="D4" s="846" t="s">
        <v>598</v>
      </c>
      <c r="E4" s="846"/>
      <c r="F4" s="844" t="s">
        <v>601</v>
      </c>
      <c r="G4" s="538"/>
    </row>
    <row r="5" spans="1:7" s="432" customFormat="1" ht="51" customHeight="1">
      <c r="A5" s="843"/>
      <c r="B5" s="845"/>
      <c r="C5" s="845"/>
      <c r="D5" s="431" t="s">
        <v>303</v>
      </c>
      <c r="E5" s="431" t="s">
        <v>84</v>
      </c>
      <c r="F5" s="845"/>
      <c r="G5" s="538"/>
    </row>
    <row r="6" spans="1:7" ht="36" customHeight="1">
      <c r="A6" s="433" t="s">
        <v>205</v>
      </c>
      <c r="B6" s="434" t="s">
        <v>305</v>
      </c>
      <c r="C6" s="784">
        <v>110.7</v>
      </c>
      <c r="D6" s="784">
        <v>93.96</v>
      </c>
      <c r="E6" s="784">
        <v>97.67</v>
      </c>
      <c r="F6" s="784">
        <v>105.3</v>
      </c>
      <c r="G6" s="525"/>
    </row>
    <row r="7" spans="1:7" ht="36" customHeight="1">
      <c r="A7" s="435" t="s">
        <v>89</v>
      </c>
      <c r="B7" s="436" t="s">
        <v>306</v>
      </c>
      <c r="C7" s="783">
        <v>130.02000000000001</v>
      </c>
      <c r="D7" s="783">
        <v>104.06</v>
      </c>
      <c r="E7" s="783">
        <v>120.05</v>
      </c>
      <c r="F7" s="783">
        <v>126.17</v>
      </c>
      <c r="G7" s="526"/>
    </row>
    <row r="8" spans="1:7" ht="36" customHeight="1">
      <c r="A8" s="435" t="s">
        <v>90</v>
      </c>
      <c r="B8" s="436" t="s">
        <v>307</v>
      </c>
      <c r="C8" s="783">
        <v>64.17</v>
      </c>
      <c r="D8" s="783">
        <v>99.6</v>
      </c>
      <c r="E8" s="783">
        <v>77.02</v>
      </c>
      <c r="F8" s="783">
        <v>60.96</v>
      </c>
      <c r="G8" s="526"/>
    </row>
    <row r="9" spans="1:7" ht="36" customHeight="1">
      <c r="A9" s="435" t="s">
        <v>91</v>
      </c>
      <c r="B9" s="436" t="s">
        <v>308</v>
      </c>
      <c r="C9" s="783">
        <v>76.84</v>
      </c>
      <c r="D9" s="783">
        <v>98.95</v>
      </c>
      <c r="E9" s="783">
        <v>126.24</v>
      </c>
      <c r="F9" s="783">
        <v>102.31</v>
      </c>
      <c r="G9" s="526"/>
    </row>
    <row r="10" spans="1:7" ht="36" customHeight="1">
      <c r="A10" s="435" t="s">
        <v>92</v>
      </c>
      <c r="B10" s="436" t="s">
        <v>309</v>
      </c>
      <c r="C10" s="783">
        <v>145.69</v>
      </c>
      <c r="D10" s="783">
        <v>100.98</v>
      </c>
      <c r="E10" s="783">
        <v>158.72999999999999</v>
      </c>
      <c r="F10" s="783">
        <v>104.27</v>
      </c>
      <c r="G10" s="526"/>
    </row>
    <row r="11" spans="1:7" ht="48" customHeight="1">
      <c r="A11" s="435" t="s">
        <v>93</v>
      </c>
      <c r="B11" s="436" t="s">
        <v>310</v>
      </c>
      <c r="C11" s="783">
        <v>91.53</v>
      </c>
      <c r="D11" s="783">
        <v>97.94</v>
      </c>
      <c r="E11" s="783">
        <v>87.59</v>
      </c>
      <c r="F11" s="783">
        <v>96.75</v>
      </c>
      <c r="G11" s="526"/>
    </row>
    <row r="12" spans="1:7" ht="36" customHeight="1">
      <c r="A12" s="435" t="s">
        <v>94</v>
      </c>
      <c r="B12" s="436" t="s">
        <v>311</v>
      </c>
      <c r="C12" s="783">
        <v>61.33</v>
      </c>
      <c r="D12" s="783">
        <v>93.73</v>
      </c>
      <c r="E12" s="783">
        <v>51.3</v>
      </c>
      <c r="F12" s="783">
        <v>123.66</v>
      </c>
      <c r="G12" s="526"/>
    </row>
    <row r="13" spans="1:7" ht="36" customHeight="1">
      <c r="A13" s="435" t="s">
        <v>96</v>
      </c>
      <c r="B13" s="436" t="s">
        <v>313</v>
      </c>
      <c r="C13" s="783">
        <v>108.3</v>
      </c>
      <c r="D13" s="783">
        <v>102.15</v>
      </c>
      <c r="E13" s="783">
        <v>98.72</v>
      </c>
      <c r="F13" s="783">
        <v>81.05</v>
      </c>
      <c r="G13" s="526"/>
    </row>
    <row r="14" spans="1:7" ht="36" customHeight="1">
      <c r="A14" s="435" t="s">
        <v>97</v>
      </c>
      <c r="B14" s="436" t="s">
        <v>314</v>
      </c>
      <c r="C14" s="783">
        <v>172.87</v>
      </c>
      <c r="D14" s="783">
        <v>100.97</v>
      </c>
      <c r="E14" s="783">
        <v>163.75</v>
      </c>
      <c r="F14" s="783">
        <v>104.69</v>
      </c>
      <c r="G14" s="526"/>
    </row>
    <row r="15" spans="1:7" ht="36" customHeight="1">
      <c r="A15" s="435" t="s">
        <v>98</v>
      </c>
      <c r="B15" s="436" t="s">
        <v>315</v>
      </c>
      <c r="C15" s="783">
        <v>98.2</v>
      </c>
      <c r="D15" s="783">
        <v>92.54</v>
      </c>
      <c r="E15" s="783">
        <v>79.19</v>
      </c>
      <c r="F15" s="783">
        <v>144.44999999999999</v>
      </c>
      <c r="G15" s="526"/>
    </row>
    <row r="16" spans="1:7" ht="37.5" customHeight="1">
      <c r="A16" s="551" t="s">
        <v>99</v>
      </c>
      <c r="B16" s="436" t="s">
        <v>316</v>
      </c>
      <c r="C16" s="783">
        <v>116.2</v>
      </c>
      <c r="D16" s="783">
        <v>99.25</v>
      </c>
      <c r="E16" s="783">
        <v>106.4</v>
      </c>
      <c r="F16" s="783">
        <v>114.65</v>
      </c>
      <c r="G16" s="526"/>
    </row>
    <row r="17" spans="1:7" ht="36" customHeight="1">
      <c r="A17" s="435" t="s">
        <v>100</v>
      </c>
      <c r="B17" s="436" t="s">
        <v>317</v>
      </c>
      <c r="C17" s="783">
        <v>53.55</v>
      </c>
      <c r="D17" s="783">
        <v>120.74</v>
      </c>
      <c r="E17" s="783">
        <v>61.53</v>
      </c>
      <c r="F17" s="783">
        <v>69.44</v>
      </c>
      <c r="G17" s="526"/>
    </row>
    <row r="18" spans="1:7" ht="41.25" customHeight="1">
      <c r="A18" s="435" t="s">
        <v>101</v>
      </c>
      <c r="B18" s="436" t="s">
        <v>318</v>
      </c>
      <c r="C18" s="783">
        <v>95.19</v>
      </c>
      <c r="D18" s="783">
        <v>115.81</v>
      </c>
      <c r="E18" s="783">
        <v>98.14</v>
      </c>
      <c r="F18" s="783">
        <v>121.41</v>
      </c>
      <c r="G18" s="526"/>
    </row>
    <row r="19" spans="1:7" ht="36" customHeight="1">
      <c r="A19" s="435" t="s">
        <v>103</v>
      </c>
      <c r="B19" s="436" t="s">
        <v>320</v>
      </c>
      <c r="C19" s="783">
        <v>165.69</v>
      </c>
      <c r="D19" s="783">
        <v>107.72</v>
      </c>
      <c r="E19" s="783">
        <v>122.76</v>
      </c>
      <c r="F19" s="783">
        <v>123.94</v>
      </c>
      <c r="G19" s="526"/>
    </row>
    <row r="20" spans="1:7" ht="36" customHeight="1">
      <c r="A20" s="549" t="s">
        <v>104</v>
      </c>
      <c r="B20" s="436" t="s">
        <v>321</v>
      </c>
      <c r="C20" s="783">
        <v>89.98</v>
      </c>
      <c r="D20" s="783">
        <v>88.97</v>
      </c>
      <c r="E20" s="783">
        <v>95.06</v>
      </c>
      <c r="F20" s="783">
        <v>124.2</v>
      </c>
      <c r="G20" s="526"/>
    </row>
    <row r="21" spans="1:7" ht="36" customHeight="1">
      <c r="A21" s="435" t="s">
        <v>105</v>
      </c>
      <c r="B21" s="436" t="s">
        <v>322</v>
      </c>
      <c r="C21" s="783">
        <v>174.35</v>
      </c>
      <c r="D21" s="783">
        <v>92.9</v>
      </c>
      <c r="E21" s="783">
        <v>120.01</v>
      </c>
      <c r="F21" s="783">
        <v>114.1</v>
      </c>
      <c r="G21" s="526"/>
    </row>
    <row r="22" spans="1:7" ht="36" customHeight="1">
      <c r="A22" s="435" t="s">
        <v>106</v>
      </c>
      <c r="B22" s="436" t="s">
        <v>323</v>
      </c>
      <c r="C22" s="783">
        <v>102.58</v>
      </c>
      <c r="D22" s="783">
        <v>88.58</v>
      </c>
      <c r="E22" s="783">
        <v>92.03</v>
      </c>
      <c r="F22" s="783">
        <v>104.49</v>
      </c>
      <c r="G22" s="526"/>
    </row>
    <row r="23" spans="1:7" ht="36" customHeight="1">
      <c r="A23" s="435" t="s">
        <v>107</v>
      </c>
      <c r="B23" s="436" t="s">
        <v>324</v>
      </c>
      <c r="C23" s="783">
        <v>68.430000000000007</v>
      </c>
      <c r="D23" s="783">
        <v>111.9</v>
      </c>
      <c r="E23" s="783">
        <v>87.59</v>
      </c>
      <c r="F23" s="783">
        <v>110.1</v>
      </c>
      <c r="G23" s="526"/>
    </row>
    <row r="24" spans="1:7" ht="36" customHeight="1">
      <c r="A24" s="435" t="s">
        <v>108</v>
      </c>
      <c r="B24" s="436" t="s">
        <v>325</v>
      </c>
      <c r="C24" s="783">
        <v>175.95</v>
      </c>
      <c r="D24" s="783">
        <v>98.98</v>
      </c>
      <c r="E24" s="783">
        <v>201.7</v>
      </c>
      <c r="F24" s="783">
        <v>118.28</v>
      </c>
      <c r="G24" s="526"/>
    </row>
  </sheetData>
  <mergeCells count="6">
    <mergeCell ref="F4:F5"/>
    <mergeCell ref="A1:E2"/>
    <mergeCell ref="A4:A5"/>
    <mergeCell ref="B4:B5"/>
    <mergeCell ref="C4:C5"/>
    <mergeCell ref="D4:E4"/>
  </mergeCell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29"/>
  <sheetViews>
    <sheetView workbookViewId="0">
      <pane xSplit="1" ySplit="4" topLeftCell="B7" activePane="bottomRight" state="frozen"/>
      <selection activeCell="P20" sqref="P20"/>
      <selection pane="topRight" activeCell="P20" sqref="P20"/>
      <selection pane="bottomLeft" activeCell="P20" sqref="P20"/>
      <selection pane="bottomRight" activeCell="I26" sqref="I26"/>
    </sheetView>
  </sheetViews>
  <sheetFormatPr defaultRowHeight="24.95" customHeight="1"/>
  <cols>
    <col min="1" max="1" width="31.125" customWidth="1"/>
    <col min="2" max="2" width="9.25" customWidth="1"/>
    <col min="3" max="3" width="11.75" customWidth="1"/>
    <col min="4" max="4" width="12.875" customWidth="1"/>
    <col min="5" max="5" width="10" style="326" customWidth="1"/>
    <col min="6" max="6" width="10.125" style="326" customWidth="1"/>
    <col min="7" max="8" width="12.5" style="326" customWidth="1"/>
  </cols>
  <sheetData>
    <row r="1" spans="1:13" s="229" customFormat="1" ht="24.95" customHeight="1">
      <c r="A1" s="790" t="s">
        <v>579</v>
      </c>
      <c r="B1" s="790"/>
      <c r="C1" s="790"/>
      <c r="D1" s="849"/>
      <c r="E1" s="849"/>
      <c r="F1" s="849"/>
      <c r="G1" s="849"/>
      <c r="H1" s="528"/>
    </row>
    <row r="2" spans="1:13" s="231" customFormat="1" ht="24.95" customHeight="1">
      <c r="A2" s="230"/>
      <c r="B2" s="230"/>
      <c r="C2" s="230"/>
      <c r="D2" s="230"/>
      <c r="E2" s="317"/>
      <c r="F2" s="317"/>
      <c r="G2" s="317"/>
      <c r="H2" s="317"/>
    </row>
    <row r="3" spans="1:13" s="231" customFormat="1" ht="24.95" customHeight="1">
      <c r="A3" s="850"/>
      <c r="B3" s="853" t="s">
        <v>346</v>
      </c>
      <c r="C3" s="855" t="s">
        <v>200</v>
      </c>
      <c r="D3" s="855" t="s">
        <v>269</v>
      </c>
      <c r="E3" s="852" t="s">
        <v>80</v>
      </c>
      <c r="F3" s="852"/>
      <c r="G3" s="852"/>
      <c r="H3" s="539"/>
    </row>
    <row r="4" spans="1:13" s="231" customFormat="1" ht="45.75" customHeight="1">
      <c r="A4" s="851"/>
      <c r="B4" s="854"/>
      <c r="C4" s="856"/>
      <c r="D4" s="856"/>
      <c r="E4" s="348" t="s">
        <v>347</v>
      </c>
      <c r="F4" s="349" t="s">
        <v>201</v>
      </c>
      <c r="G4" s="349" t="s">
        <v>348</v>
      </c>
      <c r="H4" s="539"/>
    </row>
    <row r="5" spans="1:13" s="188" customFormat="1" ht="39.75" customHeight="1">
      <c r="A5" s="233" t="s">
        <v>202</v>
      </c>
      <c r="B5" s="318">
        <v>1226</v>
      </c>
      <c r="C5" s="319">
        <v>10136.635879220001</v>
      </c>
      <c r="D5" s="319">
        <v>9487</v>
      </c>
      <c r="E5" s="320">
        <v>98.394863563402879</v>
      </c>
      <c r="F5" s="320">
        <v>107.7870525069152</v>
      </c>
      <c r="G5" s="320">
        <v>118.08563604680108</v>
      </c>
      <c r="H5" s="320"/>
      <c r="I5" s="321"/>
    </row>
    <row r="6" spans="1:13" s="188" customFormat="1" ht="24.95" customHeight="1">
      <c r="A6" s="233" t="s">
        <v>203</v>
      </c>
      <c r="B6" s="308"/>
      <c r="C6" s="308"/>
      <c r="D6" s="308"/>
      <c r="E6" s="308" t="s">
        <v>427</v>
      </c>
      <c r="F6" s="308" t="s">
        <v>427</v>
      </c>
      <c r="G6" s="308" t="s">
        <v>427</v>
      </c>
      <c r="H6" s="308"/>
      <c r="K6" s="234"/>
      <c r="L6" s="234"/>
    </row>
    <row r="7" spans="1:13" s="235" customFormat="1" ht="24.95" customHeight="1">
      <c r="A7" s="264" t="s">
        <v>204</v>
      </c>
      <c r="B7" s="308">
        <v>12</v>
      </c>
      <c r="C7" s="308">
        <v>100.9</v>
      </c>
      <c r="D7" s="308">
        <v>59</v>
      </c>
      <c r="E7" s="273">
        <v>150</v>
      </c>
      <c r="F7" s="273">
        <v>307.62195121951225</v>
      </c>
      <c r="G7" s="322">
        <v>72.839506172839506</v>
      </c>
      <c r="H7" s="322"/>
      <c r="I7" s="267"/>
    </row>
    <row r="8" spans="1:13" s="235" customFormat="1" ht="24.95" customHeight="1">
      <c r="A8" s="264" t="s">
        <v>0</v>
      </c>
      <c r="B8" s="603">
        <v>15</v>
      </c>
      <c r="C8" s="603">
        <v>399.899</v>
      </c>
      <c r="D8" s="308">
        <v>70</v>
      </c>
      <c r="E8" s="273">
        <v>214.28571428571428</v>
      </c>
      <c r="F8" s="273">
        <v>555.41527777777776</v>
      </c>
      <c r="G8" s="322">
        <v>233.33333333333334</v>
      </c>
      <c r="H8" s="322"/>
      <c r="I8" s="267"/>
      <c r="J8" s="323"/>
      <c r="K8" s="323"/>
      <c r="L8" s="323"/>
      <c r="M8" s="323"/>
    </row>
    <row r="9" spans="1:13" s="188" customFormat="1" ht="24.95" customHeight="1">
      <c r="A9" s="264" t="s">
        <v>205</v>
      </c>
      <c r="B9" s="604">
        <v>194</v>
      </c>
      <c r="C9" s="604">
        <v>2434.0505199999998</v>
      </c>
      <c r="D9" s="603">
        <v>4565</v>
      </c>
      <c r="E9" s="329">
        <v>85.46255506607929</v>
      </c>
      <c r="F9" s="329">
        <v>81.47499856468734</v>
      </c>
      <c r="G9" s="322">
        <v>158.83785664578986</v>
      </c>
      <c r="H9" s="322"/>
      <c r="I9" s="267"/>
      <c r="J9" s="324"/>
      <c r="K9" s="324"/>
      <c r="L9" s="221"/>
      <c r="M9" s="221"/>
    </row>
    <row r="10" spans="1:13" s="188" customFormat="1" ht="47.25" customHeight="1">
      <c r="A10" s="551" t="s">
        <v>206</v>
      </c>
      <c r="B10" s="605">
        <v>17</v>
      </c>
      <c r="C10" s="605">
        <v>107.09</v>
      </c>
      <c r="D10" s="608">
        <v>156</v>
      </c>
      <c r="E10" s="287">
        <v>94.444444444444443</v>
      </c>
      <c r="F10" s="287">
        <v>94.269366197183103</v>
      </c>
      <c r="G10" s="609">
        <v>208</v>
      </c>
      <c r="H10" s="309"/>
      <c r="I10" s="267"/>
      <c r="J10" s="323"/>
      <c r="K10" s="323"/>
    </row>
    <row r="11" spans="1:13" s="188" customFormat="1" ht="33" customHeight="1">
      <c r="A11" s="325" t="s">
        <v>110</v>
      </c>
      <c r="B11" s="605"/>
      <c r="C11" s="605"/>
      <c r="D11" s="605"/>
      <c r="E11" s="287" t="s">
        <v>427</v>
      </c>
      <c r="F11" s="287" t="s">
        <v>427</v>
      </c>
      <c r="G11" s="605" t="s">
        <v>427</v>
      </c>
      <c r="H11" s="308"/>
      <c r="I11" s="267"/>
      <c r="J11" s="323"/>
      <c r="K11" s="323"/>
    </row>
    <row r="12" spans="1:13" s="188" customFormat="1" ht="24.95" customHeight="1">
      <c r="A12" s="264" t="s">
        <v>207</v>
      </c>
      <c r="B12" s="608">
        <v>145</v>
      </c>
      <c r="C12" s="608">
        <v>1246.73125</v>
      </c>
      <c r="D12" s="605">
        <v>661</v>
      </c>
      <c r="E12" s="238">
        <v>73.979591836734699</v>
      </c>
      <c r="F12" s="238">
        <v>80.343621241722929</v>
      </c>
      <c r="G12" s="606">
        <v>73.281596452328159</v>
      </c>
      <c r="H12" s="322"/>
      <c r="I12" s="267"/>
      <c r="J12" s="323"/>
      <c r="K12" s="323"/>
    </row>
    <row r="13" spans="1:13" s="188" customFormat="1" ht="43.5" customHeight="1">
      <c r="A13" s="325" t="s">
        <v>270</v>
      </c>
      <c r="B13" s="661">
        <v>475</v>
      </c>
      <c r="C13" s="661">
        <v>2416.7132222209998</v>
      </c>
      <c r="D13" s="661">
        <v>2037</v>
      </c>
      <c r="E13" s="662">
        <v>110.46511627906978</v>
      </c>
      <c r="F13" s="662">
        <v>104.4736232419222</v>
      </c>
      <c r="G13" s="663">
        <v>93.741371375977906</v>
      </c>
      <c r="H13" s="664"/>
      <c r="I13" s="665"/>
      <c r="J13" s="667"/>
      <c r="K13" s="667"/>
      <c r="L13" s="667"/>
      <c r="M13" s="667"/>
    </row>
    <row r="14" spans="1:13" s="188" customFormat="1" ht="24.95" customHeight="1">
      <c r="A14" s="264" t="s">
        <v>208</v>
      </c>
      <c r="B14" s="661">
        <v>70</v>
      </c>
      <c r="C14" s="661">
        <v>387.90022099999999</v>
      </c>
      <c r="D14" s="661">
        <v>283</v>
      </c>
      <c r="E14" s="662">
        <v>102.94117647058823</v>
      </c>
      <c r="F14" s="662">
        <v>109.83447566030897</v>
      </c>
      <c r="G14" s="663">
        <v>90.9967845659164</v>
      </c>
      <c r="H14" s="664"/>
      <c r="I14" s="665"/>
      <c r="J14" s="666"/>
      <c r="K14" s="666"/>
      <c r="L14" s="666"/>
      <c r="M14" s="666"/>
    </row>
    <row r="15" spans="1:13" s="188" customFormat="1" ht="24.95" customHeight="1">
      <c r="A15" s="264" t="s">
        <v>209</v>
      </c>
      <c r="B15" s="661">
        <v>43</v>
      </c>
      <c r="C15" s="661">
        <v>648.41999999999996</v>
      </c>
      <c r="D15" s="661">
        <v>247</v>
      </c>
      <c r="E15" s="662">
        <v>122.85714285714286</v>
      </c>
      <c r="F15" s="662">
        <v>187.35760147998701</v>
      </c>
      <c r="G15" s="663">
        <v>140.34090909090909</v>
      </c>
      <c r="H15" s="664"/>
      <c r="I15" s="665"/>
    </row>
    <row r="16" spans="1:13" s="188" customFormat="1" ht="24.95" customHeight="1">
      <c r="A16" s="236" t="s">
        <v>210</v>
      </c>
      <c r="B16" s="661">
        <v>19</v>
      </c>
      <c r="C16" s="661">
        <v>308.12699999900002</v>
      </c>
      <c r="D16" s="661">
        <v>119</v>
      </c>
      <c r="E16" s="287">
        <v>135.71428571428601</v>
      </c>
      <c r="F16" s="287">
        <v>839.81193785500136</v>
      </c>
      <c r="G16" s="663">
        <v>119</v>
      </c>
      <c r="H16" s="664"/>
      <c r="I16" s="665"/>
    </row>
    <row r="17" spans="1:11" s="188" customFormat="1" ht="37.5" customHeight="1">
      <c r="A17" s="236" t="s">
        <v>211</v>
      </c>
      <c r="B17" s="605">
        <v>5</v>
      </c>
      <c r="C17" s="605">
        <v>46.3</v>
      </c>
      <c r="D17" s="661">
        <v>35</v>
      </c>
      <c r="E17" s="287">
        <v>125</v>
      </c>
      <c r="F17" s="287">
        <v>209.50226244343889</v>
      </c>
      <c r="G17" s="606">
        <v>145.83333333333334</v>
      </c>
      <c r="H17" s="322"/>
      <c r="I17" s="665"/>
    </row>
    <row r="18" spans="1:11" s="188" customFormat="1" ht="27.75" customHeight="1">
      <c r="A18" s="264" t="s">
        <v>212</v>
      </c>
      <c r="B18" s="661">
        <v>24</v>
      </c>
      <c r="C18" s="661">
        <v>1130.4000000000001</v>
      </c>
      <c r="D18" s="605">
        <v>139</v>
      </c>
      <c r="E18" s="662">
        <v>141.17647058823528</v>
      </c>
      <c r="F18" s="662">
        <v>150.11952191235059</v>
      </c>
      <c r="G18" s="606">
        <v>101.45985401459853</v>
      </c>
      <c r="H18" s="322"/>
      <c r="I18" s="665"/>
    </row>
    <row r="19" spans="1:11" s="188" customFormat="1" ht="30" customHeight="1">
      <c r="A19" s="236" t="s">
        <v>213</v>
      </c>
      <c r="B19" s="608">
        <v>73</v>
      </c>
      <c r="C19" s="608">
        <v>252.36666600000001</v>
      </c>
      <c r="D19" s="608">
        <v>510</v>
      </c>
      <c r="E19" s="238">
        <v>82.022471910112358</v>
      </c>
      <c r="F19" s="238">
        <v>62.73666480851454</v>
      </c>
      <c r="G19" s="609">
        <v>94.095940959409589</v>
      </c>
      <c r="H19" s="309"/>
      <c r="I19" s="267"/>
    </row>
    <row r="20" spans="1:11" s="188" customFormat="1" ht="24.95" customHeight="1">
      <c r="A20" s="236" t="s">
        <v>214</v>
      </c>
      <c r="B20" s="608">
        <v>63</v>
      </c>
      <c r="C20" s="608">
        <v>277</v>
      </c>
      <c r="D20" s="608">
        <v>245</v>
      </c>
      <c r="E20" s="238">
        <v>105</v>
      </c>
      <c r="F20" s="238">
        <v>147.85477138556467</v>
      </c>
      <c r="G20" s="609">
        <v>83.617747440273035</v>
      </c>
      <c r="H20" s="309"/>
      <c r="I20" s="267"/>
    </row>
    <row r="21" spans="1:11" s="188" customFormat="1" ht="24.95" customHeight="1">
      <c r="A21" s="236" t="s">
        <v>215</v>
      </c>
      <c r="B21" s="608">
        <v>41</v>
      </c>
      <c r="C21" s="608">
        <v>153.75</v>
      </c>
      <c r="D21" s="608">
        <v>222</v>
      </c>
      <c r="E21" s="238">
        <v>82</v>
      </c>
      <c r="F21" s="238">
        <v>96.513584090794964</v>
      </c>
      <c r="G21" s="609">
        <v>113.26530612244898</v>
      </c>
      <c r="H21" s="309"/>
      <c r="I21" s="267"/>
    </row>
    <row r="22" spans="1:11" s="188" customFormat="1" ht="24.95" customHeight="1">
      <c r="A22" s="264" t="s">
        <v>216</v>
      </c>
      <c r="B22" s="605">
        <v>9</v>
      </c>
      <c r="C22" s="605">
        <v>60.502000000000002</v>
      </c>
      <c r="D22" s="608">
        <v>50</v>
      </c>
      <c r="E22" s="287">
        <v>150</v>
      </c>
      <c r="F22" s="287">
        <v>152.01507537688445</v>
      </c>
      <c r="G22" s="609">
        <v>208.33333333333334</v>
      </c>
      <c r="H22" s="309"/>
      <c r="I22" s="267"/>
    </row>
    <row r="23" spans="1:11" s="188" customFormat="1" ht="24.95" customHeight="1">
      <c r="A23" s="236" t="s">
        <v>217</v>
      </c>
      <c r="B23" s="607">
        <v>12</v>
      </c>
      <c r="C23" s="607">
        <v>27.968</v>
      </c>
      <c r="D23" s="605">
        <v>52</v>
      </c>
      <c r="E23" s="287">
        <v>109.09090909090909</v>
      </c>
      <c r="F23" s="287">
        <v>121.07359307359307</v>
      </c>
      <c r="G23" s="606">
        <v>76.470588235294116</v>
      </c>
      <c r="H23" s="322"/>
      <c r="I23" s="267"/>
    </row>
    <row r="24" spans="1:11" s="188" customFormat="1" ht="24.95" customHeight="1">
      <c r="A24" s="236" t="s">
        <v>218</v>
      </c>
      <c r="B24" s="605">
        <v>9</v>
      </c>
      <c r="C24" s="605">
        <v>138.518</v>
      </c>
      <c r="D24" s="605">
        <v>37</v>
      </c>
      <c r="E24" s="287">
        <v>150</v>
      </c>
      <c r="F24" s="287">
        <v>1306.7735849056605</v>
      </c>
      <c r="G24" s="606">
        <v>132.14285714285714</v>
      </c>
      <c r="H24" s="322"/>
      <c r="I24" s="267"/>
    </row>
    <row r="25" spans="1:11" s="232" customFormat="1" ht="36" customHeight="1">
      <c r="A25" s="263" t="s">
        <v>219</v>
      </c>
      <c r="B25" s="610">
        <v>836</v>
      </c>
      <c r="C25" s="605"/>
      <c r="D25" s="605"/>
      <c r="E25" s="611">
        <v>124.21991084695394</v>
      </c>
      <c r="F25" s="605"/>
      <c r="G25" s="605"/>
      <c r="H25" s="308"/>
      <c r="I25" s="267"/>
      <c r="J25" s="239"/>
      <c r="K25" s="340"/>
    </row>
    <row r="26" spans="1:11" s="232" customFormat="1" ht="38.25" customHeight="1">
      <c r="A26" s="263" t="s">
        <v>220</v>
      </c>
      <c r="B26" s="610">
        <v>156</v>
      </c>
      <c r="C26" s="605"/>
      <c r="D26" s="605"/>
      <c r="E26" s="611">
        <v>136.84210526315792</v>
      </c>
      <c r="F26" s="605"/>
      <c r="G26" s="605"/>
      <c r="H26" s="308"/>
      <c r="I26" s="267"/>
      <c r="J26" s="543"/>
    </row>
    <row r="27" spans="1:11" s="237" customFormat="1" ht="24.95" customHeight="1">
      <c r="A27" s="263" t="s">
        <v>221</v>
      </c>
      <c r="B27" s="610">
        <v>318</v>
      </c>
      <c r="C27" s="605"/>
      <c r="D27" s="605"/>
      <c r="E27" s="611">
        <v>100</v>
      </c>
      <c r="F27" s="605"/>
      <c r="G27" s="605"/>
      <c r="H27" s="308"/>
      <c r="I27" s="267"/>
      <c r="J27" s="266"/>
      <c r="K27" s="266"/>
    </row>
    <row r="28" spans="1:11" ht="24.95" customHeight="1">
      <c r="C28" s="265"/>
      <c r="D28" s="265"/>
    </row>
    <row r="29" spans="1:11" ht="24.95" customHeight="1">
      <c r="A29" s="252" t="s">
        <v>580</v>
      </c>
      <c r="B29" s="251"/>
      <c r="C29" s="251"/>
      <c r="D29" s="251"/>
      <c r="E29" s="327"/>
      <c r="F29" s="327"/>
      <c r="G29" s="327"/>
      <c r="H29" s="327"/>
    </row>
  </sheetData>
  <mergeCells count="6">
    <mergeCell ref="A1:G1"/>
    <mergeCell ref="A3:A4"/>
    <mergeCell ref="E3:G3"/>
    <mergeCell ref="B3:B4"/>
    <mergeCell ref="C3:C4"/>
    <mergeCell ref="D3:D4"/>
  </mergeCells>
  <pageMargins left="1.1811023622047245" right="0.78740157480314965" top="0.78740157480314965" bottom="0.78740157480314965" header="0" footer="0"/>
  <pageSetup paperSize="9" scale="77"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H25"/>
  <sheetViews>
    <sheetView workbookViewId="0">
      <selection activeCell="H26" sqref="H26"/>
    </sheetView>
  </sheetViews>
  <sheetFormatPr defaultRowHeight="15.75"/>
  <cols>
    <col min="1" max="1" width="1.125" customWidth="1"/>
    <col min="2" max="2" width="19.625" bestFit="1" customWidth="1"/>
    <col min="3" max="3" width="17" customWidth="1"/>
    <col min="4" max="4" width="12.875" customWidth="1"/>
    <col min="5" max="7" width="14.75" customWidth="1"/>
  </cols>
  <sheetData>
    <row r="2" spans="1:8" ht="16.5" customHeight="1">
      <c r="A2" s="858" t="s">
        <v>602</v>
      </c>
      <c r="B2" s="858"/>
      <c r="C2" s="858"/>
      <c r="D2" s="859"/>
      <c r="E2" s="859"/>
      <c r="F2" s="859"/>
      <c r="G2" s="859"/>
    </row>
    <row r="3" spans="1:8" ht="15.75" customHeight="1">
      <c r="A3" s="859"/>
      <c r="B3" s="859"/>
      <c r="C3" s="859"/>
      <c r="D3" s="859"/>
      <c r="E3" s="859"/>
      <c r="F3" s="859"/>
      <c r="G3" s="859"/>
    </row>
    <row r="4" spans="1:8">
      <c r="A4" s="103"/>
      <c r="B4" s="103"/>
      <c r="C4" s="103"/>
      <c r="D4" s="103"/>
      <c r="E4" s="103"/>
      <c r="F4" s="103"/>
      <c r="G4" s="104"/>
    </row>
    <row r="5" spans="1:8">
      <c r="A5" s="189"/>
      <c r="B5" s="188"/>
      <c r="C5" s="188"/>
      <c r="D5" s="188"/>
      <c r="E5" s="188"/>
      <c r="F5" s="860" t="s">
        <v>350</v>
      </c>
      <c r="G5" s="860"/>
    </row>
    <row r="6" spans="1:8">
      <c r="A6" s="350"/>
      <c r="B6" s="351"/>
      <c r="C6" s="352" t="s">
        <v>2</v>
      </c>
      <c r="D6" s="352" t="s">
        <v>8</v>
      </c>
      <c r="E6" s="352" t="s">
        <v>349</v>
      </c>
      <c r="F6" s="353" t="s">
        <v>585</v>
      </c>
      <c r="G6" s="353" t="s">
        <v>604</v>
      </c>
    </row>
    <row r="7" spans="1:8">
      <c r="A7" s="350"/>
      <c r="B7" s="350"/>
      <c r="C7" s="354" t="s">
        <v>534</v>
      </c>
      <c r="D7" s="354" t="s">
        <v>603</v>
      </c>
      <c r="E7" s="354" t="s">
        <v>604</v>
      </c>
      <c r="F7" s="355" t="s">
        <v>301</v>
      </c>
      <c r="G7" s="355" t="s">
        <v>301</v>
      </c>
    </row>
    <row r="8" spans="1:8">
      <c r="A8" s="350"/>
      <c r="B8" s="350"/>
      <c r="C8" s="354" t="s">
        <v>10</v>
      </c>
      <c r="D8" s="354" t="s">
        <v>10</v>
      </c>
      <c r="E8" s="354" t="s">
        <v>248</v>
      </c>
      <c r="F8" s="355" t="s">
        <v>4</v>
      </c>
      <c r="G8" s="355" t="s">
        <v>4</v>
      </c>
    </row>
    <row r="9" spans="1:8">
      <c r="A9" s="350"/>
      <c r="B9" s="350"/>
      <c r="C9" s="356">
        <v>2024</v>
      </c>
      <c r="D9" s="356">
        <v>2024</v>
      </c>
      <c r="E9" s="356">
        <v>2024</v>
      </c>
      <c r="F9" s="357" t="s">
        <v>5</v>
      </c>
      <c r="G9" s="357" t="s">
        <v>5</v>
      </c>
    </row>
    <row r="10" spans="1:8">
      <c r="A10" s="350"/>
      <c r="B10" s="350"/>
      <c r="C10" s="358"/>
      <c r="D10" s="358"/>
      <c r="E10" s="358"/>
      <c r="F10" s="359" t="s">
        <v>33</v>
      </c>
      <c r="G10" s="359" t="s">
        <v>33</v>
      </c>
    </row>
    <row r="11" spans="1:8">
      <c r="A11" s="363"/>
      <c r="B11" s="350"/>
      <c r="C11" s="529"/>
      <c r="D11" s="529"/>
      <c r="E11" s="529"/>
      <c r="F11" s="529"/>
      <c r="G11" s="350"/>
    </row>
    <row r="12" spans="1:8">
      <c r="A12" s="360"/>
      <c r="B12" s="361" t="s">
        <v>1</v>
      </c>
      <c r="C12" s="362">
        <v>7211708.6522755902</v>
      </c>
      <c r="D12" s="362">
        <v>7326184.0530014895</v>
      </c>
      <c r="E12" s="362">
        <v>65906655.431625843</v>
      </c>
      <c r="F12" s="633">
        <v>116.48748475109511</v>
      </c>
      <c r="G12" s="633">
        <v>110.28617846212512</v>
      </c>
    </row>
    <row r="13" spans="1:8">
      <c r="A13" s="363"/>
      <c r="B13" s="350" t="s">
        <v>193</v>
      </c>
      <c r="C13" s="364">
        <v>5963697.1900000004</v>
      </c>
      <c r="D13" s="364">
        <v>6074487.0599999996</v>
      </c>
      <c r="E13" s="364">
        <v>53698095.895620607</v>
      </c>
      <c r="F13" s="632">
        <v>117.80685174103012</v>
      </c>
      <c r="G13" s="632">
        <v>109.77605128367949</v>
      </c>
      <c r="H13" s="530"/>
    </row>
    <row r="14" spans="1:8">
      <c r="A14" s="365"/>
      <c r="B14" s="366" t="s">
        <v>43</v>
      </c>
      <c r="C14" s="364">
        <v>61196.44</v>
      </c>
      <c r="D14" s="364">
        <v>60062</v>
      </c>
      <c r="E14" s="364">
        <v>575937.23</v>
      </c>
      <c r="F14" s="632">
        <v>113.91837020885561</v>
      </c>
      <c r="G14" s="632">
        <v>112.91523024754918</v>
      </c>
    </row>
    <row r="15" spans="1:8">
      <c r="A15" s="365"/>
      <c r="B15" s="366" t="s">
        <v>44</v>
      </c>
      <c r="C15" s="364">
        <v>511445.76000000001</v>
      </c>
      <c r="D15" s="364">
        <v>529882.55000000005</v>
      </c>
      <c r="E15" s="364">
        <v>5090389.0199999996</v>
      </c>
      <c r="F15" s="632">
        <v>111.03045884123759</v>
      </c>
      <c r="G15" s="632">
        <v>108.53671488354345</v>
      </c>
    </row>
    <row r="16" spans="1:8">
      <c r="A16" s="363"/>
      <c r="B16" s="350" t="s">
        <v>51</v>
      </c>
      <c r="C16" s="367">
        <v>46055.95</v>
      </c>
      <c r="D16" s="367">
        <v>24471.46</v>
      </c>
      <c r="E16" s="367">
        <v>462840.21000000008</v>
      </c>
      <c r="F16" s="632">
        <v>113.48751864641029</v>
      </c>
      <c r="G16" s="632">
        <v>209.72803711054669</v>
      </c>
    </row>
    <row r="17" spans="1:7">
      <c r="A17" s="363"/>
      <c r="B17" s="350" t="s">
        <v>52</v>
      </c>
      <c r="C17" s="364">
        <v>629313.31227558909</v>
      </c>
      <c r="D17" s="364">
        <v>637280.98300149001</v>
      </c>
      <c r="E17" s="364">
        <v>6079393.0760052251</v>
      </c>
      <c r="F17" s="632">
        <v>109.61002200796966</v>
      </c>
      <c r="G17" s="632">
        <v>112.10662100781096</v>
      </c>
    </row>
    <row r="18" spans="1:7">
      <c r="A18" s="363"/>
      <c r="B18" s="350"/>
      <c r="C18" s="364"/>
      <c r="D18" s="364"/>
      <c r="E18" s="364"/>
      <c r="F18" s="364"/>
      <c r="G18" s="350"/>
    </row>
    <row r="19" spans="1:7" ht="18.75">
      <c r="A19" s="857" t="s">
        <v>249</v>
      </c>
      <c r="B19" s="857"/>
      <c r="C19" s="857"/>
      <c r="D19" s="857"/>
      <c r="E19" s="857"/>
      <c r="F19" s="857"/>
      <c r="G19" s="857"/>
    </row>
    <row r="20" spans="1:7">
      <c r="B20" s="531" t="s">
        <v>1</v>
      </c>
      <c r="C20" s="532">
        <f>SUM(C21:C25)</f>
        <v>99.999999999999986</v>
      </c>
      <c r="D20" s="532">
        <f>SUM(D21:D25)</f>
        <v>100</v>
      </c>
      <c r="E20" s="532">
        <f>SUM(E21:E25)</f>
        <v>100</v>
      </c>
      <c r="F20" s="532">
        <v>0</v>
      </c>
      <c r="G20" s="532">
        <v>0</v>
      </c>
    </row>
    <row r="21" spans="1:7">
      <c r="A21" s="193"/>
      <c r="B21" s="192" t="s">
        <v>193</v>
      </c>
      <c r="C21" s="221">
        <f>C13/C$12%</f>
        <v>82.694649458949087</v>
      </c>
      <c r="D21" s="221">
        <f>D13/D$12%</f>
        <v>82.914748197068874</v>
      </c>
      <c r="E21" s="221">
        <f>E13/E$12%</f>
        <v>81.475983789420368</v>
      </c>
      <c r="F21" s="221">
        <v>0</v>
      </c>
      <c r="G21" s="221">
        <v>0</v>
      </c>
    </row>
    <row r="22" spans="1:7">
      <c r="A22" s="533"/>
      <c r="B22" s="534" t="s">
        <v>43</v>
      </c>
      <c r="C22" s="221">
        <f t="shared" ref="C22:D25" si="0">C14/C$12%</f>
        <v>0.84857060858510991</v>
      </c>
      <c r="D22" s="221">
        <f t="shared" si="0"/>
        <v>0.81982652313236659</v>
      </c>
      <c r="E22" s="221">
        <f>E14/E$12%</f>
        <v>0.87386808847780162</v>
      </c>
      <c r="F22" s="221">
        <v>0</v>
      </c>
      <c r="G22" s="221">
        <v>0</v>
      </c>
    </row>
    <row r="23" spans="1:7">
      <c r="A23" s="533"/>
      <c r="B23" s="534" t="s">
        <v>44</v>
      </c>
      <c r="C23" s="221">
        <f t="shared" si="0"/>
        <v>7.0918805051645828</v>
      </c>
      <c r="D23" s="221">
        <f t="shared" si="0"/>
        <v>7.2327223308416704</v>
      </c>
      <c r="E23" s="221">
        <f>E15/E$12%</f>
        <v>7.7236342622194956</v>
      </c>
      <c r="F23" s="221">
        <v>0</v>
      </c>
      <c r="G23" s="221">
        <v>0</v>
      </c>
    </row>
    <row r="24" spans="1:7">
      <c r="A24" s="193"/>
      <c r="B24" s="192" t="s">
        <v>51</v>
      </c>
      <c r="C24" s="221">
        <f t="shared" si="0"/>
        <v>0.63862743519827936</v>
      </c>
      <c r="D24" s="221">
        <f t="shared" si="0"/>
        <v>0.33402737117932774</v>
      </c>
      <c r="E24" s="221">
        <f>E16/E$12%</f>
        <v>0.70226626881433651</v>
      </c>
      <c r="F24" s="221">
        <v>0</v>
      </c>
      <c r="G24" s="221">
        <v>0</v>
      </c>
    </row>
    <row r="25" spans="1:7">
      <c r="A25" s="193"/>
      <c r="B25" s="192" t="s">
        <v>52</v>
      </c>
      <c r="C25" s="221">
        <f t="shared" si="0"/>
        <v>8.726271992102939</v>
      </c>
      <c r="D25" s="221">
        <f t="shared" si="0"/>
        <v>8.6986755777777685</v>
      </c>
      <c r="E25" s="221">
        <f>E17/E$12%</f>
        <v>9.2242475910679875</v>
      </c>
      <c r="F25" s="221">
        <v>0</v>
      </c>
      <c r="G25" s="221">
        <v>0</v>
      </c>
    </row>
  </sheetData>
  <mergeCells count="3">
    <mergeCell ref="A19:G19"/>
    <mergeCell ref="A2:G3"/>
    <mergeCell ref="F5:G5"/>
  </mergeCells>
  <pageMargins left="1.1811023622047245" right="0.78740157480314965" top="0.78740157480314965" bottom="0.78740157480314965" header="0" footer="0"/>
  <pageSetup paperSize="9" scale="79" fitToHeight="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1"/>
  <sheetViews>
    <sheetView workbookViewId="0">
      <selection activeCell="A5" sqref="A5:H21"/>
    </sheetView>
  </sheetViews>
  <sheetFormatPr defaultRowHeight="15.75"/>
  <cols>
    <col min="1" max="1" width="1.875" style="188" customWidth="1"/>
    <col min="2" max="2" width="22.5" style="188" customWidth="1"/>
    <col min="3" max="3" width="12.375" style="188" customWidth="1"/>
    <col min="4" max="4" width="12.875" style="188" customWidth="1"/>
    <col min="5" max="5" width="13" style="188" customWidth="1"/>
    <col min="6" max="6" width="11.625" style="188" customWidth="1"/>
    <col min="7" max="7" width="11.25" style="188" customWidth="1"/>
    <col min="8" max="8" width="9" style="188"/>
    <col min="9" max="9" width="9.375" style="188" bestFit="1" customWidth="1"/>
    <col min="10" max="11" width="9" style="188"/>
    <col min="12" max="12" width="10.125" style="188" bestFit="1" customWidth="1"/>
    <col min="13" max="16384" width="9" style="188"/>
  </cols>
  <sheetData>
    <row r="1" spans="1:12" ht="46.5" customHeight="1">
      <c r="A1" s="858" t="s">
        <v>571</v>
      </c>
      <c r="B1" s="862"/>
      <c r="C1" s="862"/>
      <c r="D1" s="862"/>
      <c r="E1" s="862"/>
      <c r="F1" s="862"/>
      <c r="G1" s="862"/>
    </row>
    <row r="2" spans="1:12" ht="8.25" customHeight="1">
      <c r="A2" s="863"/>
      <c r="B2" s="863"/>
      <c r="C2" s="863"/>
      <c r="D2" s="863"/>
      <c r="E2" s="863"/>
      <c r="F2" s="863"/>
      <c r="G2" s="863"/>
    </row>
    <row r="3" spans="1:12">
      <c r="A3" s="54"/>
      <c r="B3" s="103"/>
      <c r="C3" s="103"/>
      <c r="D3" s="103"/>
      <c r="E3" s="103"/>
      <c r="F3" s="104"/>
      <c r="G3" s="104"/>
    </row>
    <row r="4" spans="1:12">
      <c r="A4" s="104"/>
      <c r="B4" s="104"/>
      <c r="C4" s="104"/>
      <c r="D4" s="104"/>
      <c r="E4" s="107" t="s">
        <v>45</v>
      </c>
      <c r="F4" s="107"/>
      <c r="G4" s="104"/>
    </row>
    <row r="5" spans="1:12" ht="15.75" customHeight="1">
      <c r="A5" s="725"/>
      <c r="B5" s="727"/>
      <c r="C5" s="726" t="s">
        <v>2</v>
      </c>
      <c r="D5" s="726" t="s">
        <v>2</v>
      </c>
      <c r="E5" s="726" t="s">
        <v>8</v>
      </c>
      <c r="F5" s="864" t="s">
        <v>80</v>
      </c>
      <c r="G5" s="864"/>
      <c r="H5" s="864"/>
    </row>
    <row r="6" spans="1:12">
      <c r="A6" s="56"/>
      <c r="C6" s="47" t="s">
        <v>30</v>
      </c>
      <c r="D6" s="47" t="s">
        <v>531</v>
      </c>
      <c r="E6" s="47" t="s">
        <v>531</v>
      </c>
      <c r="F6" s="47" t="s">
        <v>29</v>
      </c>
      <c r="G6" s="47" t="s">
        <v>16</v>
      </c>
      <c r="H6" s="47" t="s">
        <v>533</v>
      </c>
    </row>
    <row r="7" spans="1:12">
      <c r="A7" s="56"/>
      <c r="C7" s="11" t="s">
        <v>301</v>
      </c>
      <c r="D7" s="11" t="s">
        <v>301</v>
      </c>
      <c r="E7" s="11" t="s">
        <v>301</v>
      </c>
      <c r="F7" s="11" t="s">
        <v>301</v>
      </c>
      <c r="G7" s="11" t="s">
        <v>301</v>
      </c>
      <c r="H7" s="11" t="s">
        <v>301</v>
      </c>
    </row>
    <row r="8" spans="1:12" ht="29.25" customHeight="1">
      <c r="A8" s="861" t="s">
        <v>1</v>
      </c>
      <c r="B8" s="861"/>
      <c r="C8" s="728">
        <v>18459710.884935379</v>
      </c>
      <c r="D8" s="728">
        <v>19219458.421413377</v>
      </c>
      <c r="E8" s="728">
        <v>20609290.519200001</v>
      </c>
      <c r="F8" s="729">
        <v>104.64638696400164</v>
      </c>
      <c r="G8" s="729">
        <v>109.0230424811478</v>
      </c>
      <c r="H8" s="729">
        <v>113.22830830587867</v>
      </c>
      <c r="I8" s="221"/>
      <c r="J8" s="730"/>
      <c r="K8" s="730"/>
    </row>
    <row r="9" spans="1:12" ht="25.5" customHeight="1">
      <c r="A9" s="193"/>
      <c r="B9" s="192" t="s">
        <v>193</v>
      </c>
      <c r="C9" s="731">
        <v>15040042.965620607</v>
      </c>
      <c r="D9" s="731">
        <v>15490748.83</v>
      </c>
      <c r="E9" s="192">
        <v>16776186.43</v>
      </c>
      <c r="F9" s="732">
        <v>103.99495966910635</v>
      </c>
      <c r="G9" s="732">
        <v>107.51185897661335</v>
      </c>
      <c r="H9" s="732">
        <v>112.67474876950531</v>
      </c>
      <c r="I9" s="221"/>
      <c r="J9" s="730"/>
      <c r="K9" s="730"/>
    </row>
    <row r="10" spans="1:12" ht="25.5" customHeight="1">
      <c r="A10" s="533"/>
      <c r="B10" s="534" t="s">
        <v>43</v>
      </c>
      <c r="C10" s="731">
        <v>147852.66</v>
      </c>
      <c r="D10" s="731">
        <v>187320.99</v>
      </c>
      <c r="E10" s="192">
        <v>185484.14</v>
      </c>
      <c r="F10" s="732">
        <v>106.92156043101282</v>
      </c>
      <c r="G10" s="732">
        <v>121.85272005264984</v>
      </c>
      <c r="H10" s="732">
        <v>112.19087543934663</v>
      </c>
      <c r="I10" s="221"/>
      <c r="J10" s="730"/>
      <c r="K10" s="730"/>
      <c r="L10" s="733"/>
    </row>
    <row r="11" spans="1:12" ht="25.5" customHeight="1">
      <c r="A11" s="533"/>
      <c r="B11" s="534" t="s">
        <v>44</v>
      </c>
      <c r="C11" s="731">
        <v>1467234.56</v>
      </c>
      <c r="D11" s="731">
        <v>1547219.86</v>
      </c>
      <c r="E11" s="192">
        <v>1559269.34</v>
      </c>
      <c r="F11" s="732">
        <v>106.00106543638132</v>
      </c>
      <c r="G11" s="732">
        <v>109.62111583889244</v>
      </c>
      <c r="H11" s="732">
        <v>110.02617326022086</v>
      </c>
      <c r="I11" s="221"/>
      <c r="J11" s="730"/>
      <c r="K11" s="730"/>
      <c r="L11" s="733"/>
    </row>
    <row r="12" spans="1:12" ht="25.5" customHeight="1">
      <c r="A12" s="193"/>
      <c r="B12" s="192" t="s">
        <v>51</v>
      </c>
      <c r="C12" s="734">
        <v>50233.240000000005</v>
      </c>
      <c r="D12" s="734">
        <v>183981.29</v>
      </c>
      <c r="E12" s="192">
        <v>213501.13999999998</v>
      </c>
      <c r="F12" s="735">
        <v>99.329946755884649</v>
      </c>
      <c r="G12" s="732">
        <v>251.98669979809745</v>
      </c>
      <c r="H12" s="732">
        <v>282.6393227231938</v>
      </c>
      <c r="I12" s="221"/>
      <c r="J12" s="730"/>
      <c r="K12" s="730"/>
    </row>
    <row r="13" spans="1:12" ht="25.5" customHeight="1">
      <c r="A13" s="193"/>
      <c r="B13" s="192" t="s">
        <v>52</v>
      </c>
      <c r="C13" s="731">
        <v>1754347.4593147691</v>
      </c>
      <c r="D13" s="731">
        <v>1810187.4514133763</v>
      </c>
      <c r="E13" s="192">
        <v>1874849.4692000002</v>
      </c>
      <c r="F13" s="732">
        <v>109.32009098480832</v>
      </c>
      <c r="G13" s="732">
        <v>114.40736559284255</v>
      </c>
      <c r="H13" s="732">
        <v>113.32166737224271</v>
      </c>
      <c r="I13" s="221"/>
      <c r="J13" s="730"/>
      <c r="K13" s="730"/>
    </row>
    <row r="14" spans="1:12" ht="27" customHeight="1">
      <c r="A14" s="193"/>
      <c r="B14" s="192"/>
      <c r="C14" s="731"/>
      <c r="D14" s="731"/>
      <c r="E14" s="192"/>
      <c r="F14" s="732"/>
      <c r="G14" s="732"/>
      <c r="I14" s="221"/>
      <c r="J14" s="730"/>
    </row>
    <row r="15" spans="1:12" s="736" customFormat="1" ht="27.75" customHeight="1">
      <c r="A15" s="857" t="s">
        <v>249</v>
      </c>
      <c r="B15" s="857"/>
      <c r="C15" s="857"/>
      <c r="D15" s="857"/>
      <c r="E15" s="857"/>
      <c r="F15" s="857"/>
      <c r="G15" s="857"/>
      <c r="H15" s="857"/>
    </row>
    <row r="16" spans="1:12" ht="27.75" customHeight="1">
      <c r="A16" s="861" t="s">
        <v>1</v>
      </c>
      <c r="B16" s="861"/>
      <c r="C16" s="532">
        <v>100</v>
      </c>
      <c r="D16" s="532">
        <v>100</v>
      </c>
      <c r="E16" s="532">
        <v>100</v>
      </c>
      <c r="F16" s="734">
        <v>0</v>
      </c>
      <c r="G16" s="734">
        <v>0</v>
      </c>
      <c r="H16" s="734">
        <v>0</v>
      </c>
      <c r="I16" s="221"/>
    </row>
    <row r="17" spans="1:8" ht="27.75" customHeight="1">
      <c r="A17" s="193"/>
      <c r="B17" s="192" t="s">
        <v>193</v>
      </c>
      <c r="C17" s="221">
        <f>C9/$C$8%</f>
        <v>81.474964908006768</v>
      </c>
      <c r="D17" s="221">
        <f>D9/$D$8%</f>
        <v>80.599299368087131</v>
      </c>
      <c r="E17" s="221">
        <f>E9/$E$8%</f>
        <v>81.401086633093897</v>
      </c>
      <c r="F17" s="734">
        <v>0</v>
      </c>
      <c r="G17" s="734">
        <v>0</v>
      </c>
      <c r="H17" s="734">
        <v>0</v>
      </c>
    </row>
    <row r="18" spans="1:8" ht="27.75" customHeight="1">
      <c r="A18" s="533"/>
      <c r="B18" s="534" t="s">
        <v>43</v>
      </c>
      <c r="C18" s="221">
        <f>C10/$C$8%</f>
        <v>0.80094786381871108</v>
      </c>
      <c r="D18" s="221">
        <f>D10/$D$8%</f>
        <v>0.97464239570505351</v>
      </c>
      <c r="E18" s="221">
        <f>E10/$E$8%</f>
        <v>0.9000025489824578</v>
      </c>
      <c r="F18" s="734">
        <v>0</v>
      </c>
      <c r="G18" s="734">
        <v>0</v>
      </c>
      <c r="H18" s="734">
        <v>0</v>
      </c>
    </row>
    <row r="19" spans="1:8" ht="27.75" customHeight="1">
      <c r="A19" s="533"/>
      <c r="B19" s="534" t="s">
        <v>44</v>
      </c>
      <c r="C19" s="221">
        <f>C11/$C$8%</f>
        <v>7.9483073659478727</v>
      </c>
      <c r="D19" s="221">
        <f>D11/$D$8%</f>
        <v>8.0502781403879915</v>
      </c>
      <c r="E19" s="221">
        <f>E11/$E$8%</f>
        <v>7.5658564691848831</v>
      </c>
      <c r="F19" s="734">
        <v>0</v>
      </c>
      <c r="G19" s="734">
        <v>0</v>
      </c>
      <c r="H19" s="734">
        <v>0</v>
      </c>
    </row>
    <row r="20" spans="1:8" ht="25.5" customHeight="1">
      <c r="A20" s="193"/>
      <c r="B20" s="192" t="s">
        <v>51</v>
      </c>
      <c r="C20" s="221">
        <f t="shared" ref="C20:C21" si="0">C12/$C$8%</f>
        <v>0.27212365520304221</v>
      </c>
      <c r="D20" s="221">
        <f t="shared" ref="D20:D21" si="1">D12/$D$8%</f>
        <v>0.95726573541227933</v>
      </c>
      <c r="E20" s="221">
        <f t="shared" ref="E20:E21" si="2">E12/$E$8%</f>
        <v>1.0359460933460971</v>
      </c>
      <c r="F20" s="734">
        <v>0</v>
      </c>
      <c r="G20" s="734">
        <v>0</v>
      </c>
      <c r="H20" s="734">
        <v>0</v>
      </c>
    </row>
    <row r="21" spans="1:8" ht="25.5" customHeight="1">
      <c r="A21" s="193"/>
      <c r="B21" s="192" t="s">
        <v>52</v>
      </c>
      <c r="C21" s="221">
        <f t="shared" si="0"/>
        <v>9.5036562070235835</v>
      </c>
      <c r="D21" s="221">
        <f t="shared" si="1"/>
        <v>9.4185143604075456</v>
      </c>
      <c r="E21" s="221">
        <f t="shared" si="2"/>
        <v>9.0971082553926603</v>
      </c>
      <c r="F21" s="734">
        <v>0</v>
      </c>
      <c r="G21" s="734">
        <v>0</v>
      </c>
      <c r="H21" s="734">
        <v>0</v>
      </c>
    </row>
  </sheetData>
  <mergeCells count="6">
    <mergeCell ref="A15:H15"/>
    <mergeCell ref="A16:B16"/>
    <mergeCell ref="A1:G1"/>
    <mergeCell ref="A2:G2"/>
    <mergeCell ref="F5:H5"/>
    <mergeCell ref="A8:B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20"/>
  <sheetViews>
    <sheetView workbookViewId="0">
      <selection activeCell="K20" sqref="K20"/>
    </sheetView>
  </sheetViews>
  <sheetFormatPr defaultColWidth="7" defaultRowHeight="15.75"/>
  <cols>
    <col min="1" max="1" width="2.625" style="104" customWidth="1"/>
    <col min="2" max="2" width="28.625" style="104" customWidth="1"/>
    <col min="3" max="3" width="9.125" style="104" customWidth="1"/>
    <col min="4" max="4" width="12.875" style="104" customWidth="1"/>
    <col min="5" max="5" width="10.625" style="104" customWidth="1"/>
    <col min="6" max="7" width="12.625" style="104" customWidth="1"/>
    <col min="8" max="8" width="11.75" style="104" customWidth="1"/>
    <col min="9" max="9" width="15.25" style="104" customWidth="1"/>
    <col min="10" max="10" width="9.25" style="104" customWidth="1"/>
    <col min="11" max="11" width="7.375" style="104" bestFit="1" customWidth="1"/>
    <col min="12" max="16384" width="7" style="104"/>
  </cols>
  <sheetData>
    <row r="1" spans="1:7" ht="27" customHeight="1">
      <c r="A1" s="866" t="s">
        <v>605</v>
      </c>
      <c r="B1" s="866"/>
      <c r="C1" s="866"/>
      <c r="D1" s="867"/>
      <c r="E1" s="867"/>
      <c r="F1" s="867"/>
      <c r="G1" s="867"/>
    </row>
    <row r="2" spans="1:7" ht="15" customHeight="1">
      <c r="A2" s="54"/>
      <c r="B2" s="103"/>
      <c r="C2" s="103"/>
      <c r="D2" s="103"/>
      <c r="E2" s="103"/>
    </row>
    <row r="3" spans="1:7" ht="15" customHeight="1">
      <c r="A3" s="106"/>
      <c r="B3" s="106"/>
      <c r="G3" s="107" t="s">
        <v>45</v>
      </c>
    </row>
    <row r="4" spans="1:7" customFormat="1" ht="41.25" customHeight="1">
      <c r="A4" s="104"/>
      <c r="B4" s="368"/>
      <c r="C4" s="868" t="s">
        <v>606</v>
      </c>
      <c r="D4" s="868" t="s">
        <v>607</v>
      </c>
      <c r="E4" s="868" t="s">
        <v>608</v>
      </c>
      <c r="F4" s="868" t="s">
        <v>609</v>
      </c>
      <c r="G4" s="868" t="s">
        <v>610</v>
      </c>
    </row>
    <row r="5" spans="1:7" customFormat="1" ht="27.75" customHeight="1">
      <c r="A5" s="104"/>
      <c r="B5" s="104"/>
      <c r="C5" s="869"/>
      <c r="D5" s="869"/>
      <c r="E5" s="869"/>
      <c r="F5" s="869"/>
      <c r="G5" s="869"/>
    </row>
    <row r="6" spans="1:7" customFormat="1" ht="27.75" customHeight="1">
      <c r="A6" s="104"/>
      <c r="B6" s="104"/>
      <c r="C6" s="369"/>
      <c r="D6" s="369"/>
      <c r="E6" s="369"/>
      <c r="F6" s="369"/>
      <c r="G6" s="369"/>
    </row>
    <row r="7" spans="1:7" customFormat="1">
      <c r="A7" s="865" t="s">
        <v>1</v>
      </c>
      <c r="B7" s="865"/>
      <c r="C7" s="330">
        <v>5963697.1900000004</v>
      </c>
      <c r="D7" s="330">
        <v>6074487.0599999996</v>
      </c>
      <c r="E7" s="330">
        <v>53698095.895620607</v>
      </c>
      <c r="F7" s="331">
        <v>117.80685174103012</v>
      </c>
      <c r="G7" s="331">
        <v>109.77605128367948</v>
      </c>
    </row>
    <row r="8" spans="1:7" customFormat="1">
      <c r="A8" s="111" t="s">
        <v>40</v>
      </c>
      <c r="B8" s="102"/>
      <c r="C8" s="332"/>
      <c r="D8" s="332"/>
      <c r="E8" s="332"/>
      <c r="F8" s="332" t="s">
        <v>427</v>
      </c>
      <c r="G8" s="332" t="s">
        <v>427</v>
      </c>
    </row>
    <row r="9" spans="1:7" customFormat="1">
      <c r="A9" s="112"/>
      <c r="B9" s="113" t="s">
        <v>41</v>
      </c>
      <c r="C9" s="333">
        <v>1226154.33</v>
      </c>
      <c r="D9" s="333">
        <v>1233373.83</v>
      </c>
      <c r="E9" s="333">
        <v>11788605.6</v>
      </c>
      <c r="F9" s="334">
        <v>127.04077241573128</v>
      </c>
      <c r="G9" s="334">
        <v>122.71023619381425</v>
      </c>
    </row>
    <row r="10" spans="1:7" customFormat="1">
      <c r="A10" s="110"/>
      <c r="B10" s="113" t="s">
        <v>42</v>
      </c>
      <c r="C10" s="333">
        <v>309969.52</v>
      </c>
      <c r="D10" s="333">
        <v>329948.88</v>
      </c>
      <c r="E10" s="333">
        <v>2847803.38</v>
      </c>
      <c r="F10" s="334">
        <v>136.44889829974991</v>
      </c>
      <c r="G10" s="334">
        <v>132.08043800795338</v>
      </c>
    </row>
    <row r="11" spans="1:7" customFormat="1" ht="31.5">
      <c r="A11" s="110"/>
      <c r="B11" s="114" t="s">
        <v>130</v>
      </c>
      <c r="C11" s="333">
        <v>654625.97</v>
      </c>
      <c r="D11" s="333">
        <v>664502.19999999995</v>
      </c>
      <c r="E11" s="333">
        <v>6244902.0899999999</v>
      </c>
      <c r="F11" s="334">
        <v>115.15387080200824</v>
      </c>
      <c r="G11" s="334">
        <v>115.73669853143872</v>
      </c>
    </row>
    <row r="12" spans="1:7" customFormat="1">
      <c r="A12" s="110"/>
      <c r="B12" s="113" t="s">
        <v>122</v>
      </c>
      <c r="C12" s="333">
        <v>59025.02</v>
      </c>
      <c r="D12" s="333">
        <v>56900.18</v>
      </c>
      <c r="E12" s="333">
        <v>561226.6</v>
      </c>
      <c r="F12" s="334">
        <v>117.59245806932807</v>
      </c>
      <c r="G12" s="334">
        <v>131.74072777387843</v>
      </c>
    </row>
    <row r="13" spans="1:7" customFormat="1">
      <c r="A13" s="110"/>
      <c r="B13" s="113" t="s">
        <v>123</v>
      </c>
      <c r="C13" s="333">
        <v>1842089.26</v>
      </c>
      <c r="D13" s="333">
        <v>1873426.02</v>
      </c>
      <c r="E13" s="333">
        <v>15061434.625620607</v>
      </c>
      <c r="F13" s="334">
        <v>122.77219072201882</v>
      </c>
      <c r="G13" s="334">
        <v>102.23304647442554</v>
      </c>
    </row>
    <row r="14" spans="1:7" customFormat="1">
      <c r="A14" s="104"/>
      <c r="B14" s="113" t="s">
        <v>124</v>
      </c>
      <c r="C14" s="333">
        <v>451296.6</v>
      </c>
      <c r="D14" s="333">
        <v>450146.83</v>
      </c>
      <c r="E14" s="333">
        <v>3138330.38</v>
      </c>
      <c r="F14" s="334">
        <v>115.75992163289781</v>
      </c>
      <c r="G14" s="334">
        <v>92.207542678186911</v>
      </c>
    </row>
    <row r="15" spans="1:7" customFormat="1" ht="31.5">
      <c r="A15" s="104"/>
      <c r="B15" s="114" t="s">
        <v>125</v>
      </c>
      <c r="C15" s="333">
        <v>317447.96000000002</v>
      </c>
      <c r="D15" s="333">
        <v>315550.92</v>
      </c>
      <c r="E15" s="333">
        <v>3169026.18</v>
      </c>
      <c r="F15" s="334">
        <v>92.271709111529091</v>
      </c>
      <c r="G15" s="334">
        <v>109.6205363643122</v>
      </c>
    </row>
    <row r="16" spans="1:7" customFormat="1">
      <c r="A16" s="104"/>
      <c r="B16" s="113" t="s">
        <v>126</v>
      </c>
      <c r="C16" s="333">
        <v>605330.67000000004</v>
      </c>
      <c r="D16" s="333">
        <v>625041.80000000005</v>
      </c>
      <c r="E16" s="333">
        <v>5555812.7799999993</v>
      </c>
      <c r="F16" s="334">
        <v>115.19279417545783</v>
      </c>
      <c r="G16" s="334">
        <v>103.91026288291089</v>
      </c>
    </row>
    <row r="17" spans="1:7" customFormat="1">
      <c r="A17" s="104"/>
      <c r="B17" s="113" t="s">
        <v>127</v>
      </c>
      <c r="C17" s="333">
        <v>229433.9</v>
      </c>
      <c r="D17" s="333">
        <v>235498.06</v>
      </c>
      <c r="E17" s="333">
        <v>2498830.4500000002</v>
      </c>
      <c r="F17" s="334">
        <v>99.403077327164723</v>
      </c>
      <c r="G17" s="334">
        <v>114.4903031699159</v>
      </c>
    </row>
    <row r="18" spans="1:7" customFormat="1">
      <c r="A18" s="104"/>
      <c r="B18" s="114" t="s">
        <v>128</v>
      </c>
      <c r="C18" s="333">
        <v>43230.97</v>
      </c>
      <c r="D18" s="333">
        <v>58667.29</v>
      </c>
      <c r="E18" s="333">
        <v>511503.88000000006</v>
      </c>
      <c r="F18" s="334">
        <v>143.47862346114698</v>
      </c>
      <c r="G18" s="334">
        <v>131.3292111969877</v>
      </c>
    </row>
    <row r="19" spans="1:7" customFormat="1">
      <c r="A19" s="104"/>
      <c r="B19" s="19" t="s">
        <v>129</v>
      </c>
      <c r="C19" s="333">
        <v>120652.07</v>
      </c>
      <c r="D19" s="333">
        <v>120494.79</v>
      </c>
      <c r="E19" s="333">
        <v>1184396.68</v>
      </c>
      <c r="F19" s="334">
        <v>99.364422645433109</v>
      </c>
      <c r="G19" s="334">
        <v>91.34290643950186</v>
      </c>
    </row>
    <row r="20" spans="1:7" customFormat="1" ht="47.25">
      <c r="A20" s="104"/>
      <c r="B20" s="98" t="s">
        <v>192</v>
      </c>
      <c r="C20" s="333">
        <v>104440.92</v>
      </c>
      <c r="D20" s="333">
        <v>110936.26</v>
      </c>
      <c r="E20" s="333">
        <v>1136223.25</v>
      </c>
      <c r="F20" s="334">
        <v>92.635566543120575</v>
      </c>
      <c r="G20" s="334">
        <v>104.34408310475835</v>
      </c>
    </row>
  </sheetData>
  <mergeCells count="7">
    <mergeCell ref="A7:B7"/>
    <mergeCell ref="A1:G1"/>
    <mergeCell ref="C4:C5"/>
    <mergeCell ref="D4:D5"/>
    <mergeCell ref="E4:E5"/>
    <mergeCell ref="F4:F5"/>
    <mergeCell ref="G4:G5"/>
  </mergeCells>
  <pageMargins left="1.1811023622047245" right="0.78740157480314965" top="0.78740157480314965" bottom="0.78740157480314965" header="0" footer="0"/>
  <pageSetup paperSize="9" scale="84" firstPageNumber="19"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38"/>
  <sheetViews>
    <sheetView workbookViewId="0">
      <selection activeCell="A4" sqref="A4:H21"/>
    </sheetView>
  </sheetViews>
  <sheetFormatPr defaultColWidth="7" defaultRowHeight="15.75"/>
  <cols>
    <col min="1" max="1" width="1.75" style="104" customWidth="1"/>
    <col min="2" max="2" width="33.625" style="104" customWidth="1"/>
    <col min="3" max="3" width="11.25" style="104" customWidth="1"/>
    <col min="4" max="4" width="11.375" style="104" customWidth="1"/>
    <col min="5" max="5" width="13.75" style="104" bestFit="1" customWidth="1"/>
    <col min="6" max="7" width="12.875" style="104" customWidth="1"/>
    <col min="8" max="8" width="11.75" style="104" customWidth="1"/>
    <col min="9" max="11" width="11.625" style="104" customWidth="1"/>
    <col min="12" max="16384" width="7" style="104"/>
  </cols>
  <sheetData>
    <row r="1" spans="1:15" ht="24.75" customHeight="1">
      <c r="A1" s="866" t="s">
        <v>572</v>
      </c>
      <c r="B1" s="866"/>
      <c r="C1" s="866"/>
      <c r="D1" s="866"/>
      <c r="E1" s="866"/>
      <c r="F1" s="866"/>
      <c r="G1" s="866"/>
      <c r="H1" s="866"/>
    </row>
    <row r="2" spans="1:15" ht="15" customHeight="1"/>
    <row r="3" spans="1:15" ht="15" customHeight="1">
      <c r="F3" s="107" t="s">
        <v>45</v>
      </c>
      <c r="G3" s="107"/>
    </row>
    <row r="4" spans="1:15" ht="20.100000000000001" customHeight="1">
      <c r="A4" s="725"/>
      <c r="B4" s="725"/>
      <c r="C4" s="726" t="s">
        <v>2</v>
      </c>
      <c r="D4" s="726" t="s">
        <v>2</v>
      </c>
      <c r="E4" s="726" t="s">
        <v>8</v>
      </c>
      <c r="F4" s="864" t="s">
        <v>80</v>
      </c>
      <c r="G4" s="864"/>
      <c r="H4" s="864"/>
    </row>
    <row r="5" spans="1:15" ht="20.100000000000001" customHeight="1">
      <c r="A5" s="56"/>
      <c r="B5" s="56"/>
      <c r="C5" s="47" t="s">
        <v>30</v>
      </c>
      <c r="D5" s="47" t="s">
        <v>531</v>
      </c>
      <c r="E5" s="47" t="s">
        <v>531</v>
      </c>
      <c r="F5" s="47" t="s">
        <v>29</v>
      </c>
      <c r="G5" s="47" t="s">
        <v>16</v>
      </c>
      <c r="H5" s="47" t="s">
        <v>533</v>
      </c>
    </row>
    <row r="6" spans="1:15" ht="20.100000000000001" customHeight="1">
      <c r="A6" s="56"/>
      <c r="B6" s="56"/>
      <c r="C6" s="11" t="s">
        <v>301</v>
      </c>
      <c r="D6" s="11" t="s">
        <v>301</v>
      </c>
      <c r="E6" s="11" t="s">
        <v>301</v>
      </c>
      <c r="F6" s="11" t="s">
        <v>301</v>
      </c>
      <c r="G6" s="11" t="s">
        <v>301</v>
      </c>
      <c r="H6" s="11" t="s">
        <v>301</v>
      </c>
      <c r="I6" s="151"/>
      <c r="J6" s="151"/>
      <c r="K6" s="151"/>
    </row>
    <row r="7" spans="1:15" ht="20.100000000000001" customHeight="1">
      <c r="A7" s="56"/>
      <c r="B7" s="56"/>
      <c r="C7" s="105"/>
      <c r="D7" s="105"/>
      <c r="E7" s="105"/>
      <c r="F7" s="108"/>
      <c r="G7" s="108"/>
      <c r="H7" s="109"/>
    </row>
    <row r="8" spans="1:15" s="102" customFormat="1" ht="24.95" customHeight="1">
      <c r="A8" s="865" t="s">
        <v>1</v>
      </c>
      <c r="B8" s="865"/>
      <c r="C8" s="737">
        <v>15040042.965620607</v>
      </c>
      <c r="D8" s="737">
        <v>15490748.829999998</v>
      </c>
      <c r="E8" s="738">
        <v>16776186.429999998</v>
      </c>
      <c r="F8" s="286">
        <v>103.99495966910635</v>
      </c>
      <c r="G8" s="286">
        <v>107.51185897661334</v>
      </c>
      <c r="H8" s="739">
        <v>112.67474876950531</v>
      </c>
      <c r="I8" s="150"/>
      <c r="J8" s="150"/>
      <c r="K8" s="150"/>
      <c r="O8" s="150"/>
    </row>
    <row r="9" spans="1:15" s="102" customFormat="1" ht="24.95" customHeight="1">
      <c r="A9" s="111" t="s">
        <v>40</v>
      </c>
      <c r="B9" s="111"/>
      <c r="C9" s="740"/>
      <c r="D9" s="741"/>
      <c r="E9" s="741"/>
      <c r="F9" s="741"/>
      <c r="G9" s="741"/>
      <c r="H9" s="742"/>
      <c r="J9" s="149"/>
      <c r="K9" s="149"/>
      <c r="O9" s="150"/>
    </row>
    <row r="10" spans="1:15" ht="24.95" customHeight="1">
      <c r="A10" s="112"/>
      <c r="B10" s="113" t="s">
        <v>41</v>
      </c>
      <c r="C10" s="740">
        <v>3370662.37</v>
      </c>
      <c r="D10" s="741">
        <v>3536265</v>
      </c>
      <c r="E10" s="635">
        <v>3652488.13</v>
      </c>
      <c r="F10" s="289">
        <v>114.88020777673981</v>
      </c>
      <c r="G10" s="289">
        <v>126.5095724011416</v>
      </c>
      <c r="H10" s="742">
        <v>125.65784428490818</v>
      </c>
      <c r="I10" s="149"/>
      <c r="J10" s="149"/>
      <c r="K10" s="149"/>
      <c r="O10" s="150"/>
    </row>
    <row r="11" spans="1:15" s="110" customFormat="1" ht="24.95" customHeight="1">
      <c r="B11" s="113" t="s">
        <v>42</v>
      </c>
      <c r="C11" s="740">
        <v>846735.6</v>
      </c>
      <c r="D11" s="741">
        <v>800364.71</v>
      </c>
      <c r="E11" s="635">
        <v>835660.24</v>
      </c>
      <c r="F11" s="289">
        <v>139.00349401684008</v>
      </c>
      <c r="G11" s="289">
        <v>129.67131101054096</v>
      </c>
      <c r="H11" s="742">
        <v>121.47480411298864</v>
      </c>
      <c r="I11" s="149"/>
      <c r="J11" s="149"/>
      <c r="K11" s="149"/>
      <c r="O11" s="150"/>
    </row>
    <row r="12" spans="1:15" ht="24.95" customHeight="1">
      <c r="A12" s="110"/>
      <c r="B12" s="114" t="s">
        <v>130</v>
      </c>
      <c r="C12" s="740">
        <v>1774753.48</v>
      </c>
      <c r="D12" s="741">
        <v>1896187.5</v>
      </c>
      <c r="E12" s="635">
        <v>1898095.0699999998</v>
      </c>
      <c r="F12" s="289">
        <v>109.48914054366455</v>
      </c>
      <c r="G12" s="289">
        <v>116.88137649174989</v>
      </c>
      <c r="H12" s="742">
        <v>120.47803101733167</v>
      </c>
      <c r="I12" s="149"/>
      <c r="J12" s="149"/>
      <c r="K12" s="149"/>
      <c r="O12" s="150"/>
    </row>
    <row r="13" spans="1:15" ht="24.95" customHeight="1">
      <c r="A13" s="110"/>
      <c r="B13" s="113" t="s">
        <v>122</v>
      </c>
      <c r="C13" s="740">
        <v>162784.35999999999</v>
      </c>
      <c r="D13" s="741">
        <v>166261.34000000003</v>
      </c>
      <c r="E13" s="635">
        <v>175557.88</v>
      </c>
      <c r="F13" s="289">
        <v>137.39043690975527</v>
      </c>
      <c r="G13" s="289">
        <v>133.20310096498966</v>
      </c>
      <c r="H13" s="742">
        <v>130.70135719319541</v>
      </c>
      <c r="I13" s="149"/>
      <c r="J13" s="149"/>
      <c r="K13" s="149"/>
      <c r="O13" s="150"/>
    </row>
    <row r="14" spans="1:15" ht="24.95" customHeight="1">
      <c r="A14" s="110"/>
      <c r="B14" s="113" t="s">
        <v>123</v>
      </c>
      <c r="C14" s="740">
        <v>3956286.2156206081</v>
      </c>
      <c r="D14" s="741">
        <v>4031157.58</v>
      </c>
      <c r="E14" s="635">
        <v>5088966.5599999996</v>
      </c>
      <c r="F14" s="289">
        <v>88.897452710935582</v>
      </c>
      <c r="G14" s="289">
        <v>92.955867736812309</v>
      </c>
      <c r="H14" s="742">
        <v>115.14837650567628</v>
      </c>
      <c r="I14" s="149"/>
      <c r="J14" s="149"/>
      <c r="K14" s="149"/>
      <c r="O14" s="150"/>
    </row>
    <row r="15" spans="1:15" ht="24.95" customHeight="1">
      <c r="B15" s="113" t="s">
        <v>124</v>
      </c>
      <c r="C15" s="740">
        <v>829449.25</v>
      </c>
      <c r="D15" s="741">
        <v>849272.70000000007</v>
      </c>
      <c r="E15" s="635">
        <v>853299.4</v>
      </c>
      <c r="F15" s="289">
        <v>88.491826455998634</v>
      </c>
      <c r="G15" s="289">
        <v>85.595052088686586</v>
      </c>
      <c r="H15" s="742">
        <v>78.632606216266964</v>
      </c>
      <c r="I15" s="149"/>
      <c r="J15" s="149"/>
      <c r="K15" s="149"/>
      <c r="O15" s="150"/>
    </row>
    <row r="16" spans="1:15" ht="35.1" customHeight="1">
      <c r="B16" s="114" t="s">
        <v>125</v>
      </c>
      <c r="C16" s="740">
        <v>945639</v>
      </c>
      <c r="D16" s="741">
        <v>942978.8899999999</v>
      </c>
      <c r="E16" s="635">
        <v>952500.62000000011</v>
      </c>
      <c r="F16" s="289">
        <v>122.90662022247541</v>
      </c>
      <c r="G16" s="289">
        <v>112.74963917813163</v>
      </c>
      <c r="H16" s="742">
        <v>100.988049468993</v>
      </c>
      <c r="I16" s="149"/>
      <c r="J16" s="149"/>
      <c r="K16" s="149"/>
      <c r="O16" s="150"/>
    </row>
    <row r="17" spans="2:15" ht="24.95" customHeight="1">
      <c r="B17" s="113" t="s">
        <v>126</v>
      </c>
      <c r="C17" s="740">
        <v>1535750.46</v>
      </c>
      <c r="D17" s="741">
        <v>1615121.6700000002</v>
      </c>
      <c r="E17" s="635">
        <v>1788198.8900000001</v>
      </c>
      <c r="F17" s="289">
        <v>97.671116826474105</v>
      </c>
      <c r="G17" s="289">
        <v>100.26941332566538</v>
      </c>
      <c r="H17" s="742">
        <v>110.31556678992875</v>
      </c>
      <c r="I17" s="149"/>
      <c r="J17" s="149"/>
      <c r="K17" s="149"/>
      <c r="O17" s="150"/>
    </row>
    <row r="18" spans="2:15" ht="24.95" customHeight="1">
      <c r="B18" s="113" t="s">
        <v>127</v>
      </c>
      <c r="C18" s="740">
        <v>735759.11</v>
      </c>
      <c r="D18" s="741">
        <v>804590.61</v>
      </c>
      <c r="E18" s="635">
        <v>717581.28</v>
      </c>
      <c r="F18" s="289">
        <v>119.18501021113872</v>
      </c>
      <c r="G18" s="289">
        <v>125.93865128084775</v>
      </c>
      <c r="H18" s="742">
        <v>104.07918959851071</v>
      </c>
      <c r="I18" s="149"/>
      <c r="J18" s="149"/>
      <c r="K18" s="149"/>
      <c r="O18" s="150"/>
    </row>
    <row r="19" spans="2:15" ht="24.95" customHeight="1">
      <c r="B19" s="114" t="s">
        <v>128</v>
      </c>
      <c r="C19" s="740">
        <v>172891.25999999998</v>
      </c>
      <c r="D19" s="741">
        <v>153218.76</v>
      </c>
      <c r="E19" s="635">
        <v>122272.74</v>
      </c>
      <c r="F19" s="289">
        <v>144.75478831434737</v>
      </c>
      <c r="G19" s="289">
        <v>133.34737428783862</v>
      </c>
      <c r="H19" s="742">
        <v>107.01866355966193</v>
      </c>
      <c r="I19" s="149"/>
      <c r="J19" s="149"/>
      <c r="K19" s="149"/>
      <c r="O19" s="150"/>
    </row>
    <row r="20" spans="2:15" ht="24.95" customHeight="1">
      <c r="B20" s="19" t="s">
        <v>129</v>
      </c>
      <c r="C20" s="740">
        <v>356445.38</v>
      </c>
      <c r="D20" s="741">
        <v>351339.73</v>
      </c>
      <c r="E20" s="635">
        <v>359610.54000000004</v>
      </c>
      <c r="F20" s="289">
        <v>84.440239420286701</v>
      </c>
      <c r="G20" s="289">
        <v>91.91878670916303</v>
      </c>
      <c r="H20" s="742">
        <v>96.922897109765699</v>
      </c>
      <c r="I20" s="149"/>
      <c r="J20" s="149"/>
      <c r="K20" s="149"/>
      <c r="O20" s="150"/>
    </row>
    <row r="21" spans="2:15" ht="35.1" customHeight="1">
      <c r="B21" s="98" t="s">
        <v>569</v>
      </c>
      <c r="C21" s="740">
        <v>352886.48000000004</v>
      </c>
      <c r="D21" s="741">
        <v>343990.33999999997</v>
      </c>
      <c r="E21" s="635">
        <v>331955.08</v>
      </c>
      <c r="F21" s="289">
        <v>121.15131970200302</v>
      </c>
      <c r="G21" s="289">
        <v>102.12773070203743</v>
      </c>
      <c r="H21" s="742">
        <v>97.329549086239197</v>
      </c>
      <c r="I21" s="149"/>
      <c r="J21" s="149"/>
      <c r="K21" s="149"/>
      <c r="O21" s="150"/>
    </row>
    <row r="22" spans="2:15" ht="24.95" customHeight="1"/>
    <row r="23" spans="2:15" ht="24.95" customHeight="1"/>
    <row r="24" spans="2:15" ht="24.95" customHeight="1"/>
    <row r="25" spans="2:15" ht="24.95" customHeight="1"/>
    <row r="26" spans="2:15" ht="24.95" customHeight="1"/>
    <row r="27" spans="2:15" ht="24.95" customHeight="1"/>
    <row r="28" spans="2:15" ht="24.95" customHeight="1"/>
    <row r="29" spans="2:15" ht="24.95" customHeight="1"/>
    <row r="30" spans="2:15" ht="24.95" customHeight="1"/>
    <row r="31" spans="2:15" ht="24.95" customHeight="1"/>
    <row r="32" spans="2:15" ht="24.95" customHeight="1"/>
    <row r="33" ht="24.95" customHeight="1"/>
    <row r="34" ht="24.95" customHeight="1"/>
    <row r="35" ht="24.95" customHeight="1"/>
    <row r="36" ht="24.95" customHeight="1"/>
    <row r="37" ht="24.95" customHeight="1"/>
    <row r="38" ht="24.95" customHeight="1"/>
  </sheetData>
  <mergeCells count="3">
    <mergeCell ref="A1:H1"/>
    <mergeCell ref="F4:H4"/>
    <mergeCell ref="A8:B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L32"/>
  <sheetViews>
    <sheetView workbookViewId="0">
      <selection activeCell="B6" sqref="B6:F15"/>
    </sheetView>
  </sheetViews>
  <sheetFormatPr defaultColWidth="8.25" defaultRowHeight="15.75"/>
  <cols>
    <col min="1" max="1" width="27.875" style="25" bestFit="1" customWidth="1"/>
    <col min="2" max="2" width="9.125" style="25" customWidth="1"/>
    <col min="3" max="3" width="10.375" style="25" customWidth="1"/>
    <col min="4" max="4" width="12.875" style="25" customWidth="1"/>
    <col min="5" max="6" width="12.625" style="25" customWidth="1"/>
    <col min="7" max="7" width="8.25" style="25"/>
    <col min="8" max="9" width="4.875" style="25" customWidth="1"/>
    <col min="10" max="10" width="11.375" style="25" bestFit="1" customWidth="1"/>
    <col min="11" max="11" width="10.875" style="25" customWidth="1"/>
    <col min="12" max="12" width="8.875" style="25" bestFit="1" customWidth="1"/>
    <col min="13" max="16384" width="8.25" style="25"/>
  </cols>
  <sheetData>
    <row r="1" spans="1:12" ht="20.100000000000001" customHeight="1">
      <c r="A1" s="870" t="s">
        <v>566</v>
      </c>
      <c r="B1" s="870"/>
      <c r="C1" s="870"/>
      <c r="D1" s="870"/>
      <c r="E1" s="870"/>
      <c r="F1" s="870"/>
    </row>
    <row r="2" spans="1:12" ht="20.100000000000001" customHeight="1">
      <c r="A2" s="870" t="s">
        <v>611</v>
      </c>
      <c r="B2" s="870"/>
      <c r="C2" s="870"/>
      <c r="D2" s="870"/>
      <c r="E2" s="870"/>
      <c r="F2" s="870"/>
    </row>
    <row r="3" spans="1:12" ht="15" customHeight="1">
      <c r="A3" s="24"/>
    </row>
    <row r="4" spans="1:12" ht="15" customHeight="1">
      <c r="A4" s="119"/>
      <c r="E4" s="860" t="s">
        <v>350</v>
      </c>
      <c r="F4" s="860"/>
    </row>
    <row r="5" spans="1:12" customFormat="1" ht="78.75">
      <c r="A5" s="372"/>
      <c r="B5" s="306" t="s">
        <v>606</v>
      </c>
      <c r="C5" s="306" t="s">
        <v>607</v>
      </c>
      <c r="D5" s="306" t="s">
        <v>612</v>
      </c>
      <c r="E5" s="306" t="s">
        <v>609</v>
      </c>
      <c r="F5" s="306" t="s">
        <v>613</v>
      </c>
    </row>
    <row r="6" spans="1:12" ht="24.95" customHeight="1">
      <c r="A6" s="22" t="s">
        <v>1</v>
      </c>
      <c r="B6" s="224">
        <v>602847.06000000006</v>
      </c>
      <c r="C6" s="224">
        <v>746344.82100000011</v>
      </c>
      <c r="D6" s="721">
        <v>6893395.7970672008</v>
      </c>
      <c r="E6" s="210">
        <v>118.5317760356681</v>
      </c>
      <c r="F6" s="210">
        <v>125.77966605063318</v>
      </c>
      <c r="H6" s="154"/>
      <c r="I6" s="154"/>
      <c r="J6" s="152"/>
      <c r="K6" s="153"/>
      <c r="L6" s="153"/>
    </row>
    <row r="7" spans="1:12" ht="24.95" customHeight="1">
      <c r="A7" s="373" t="s">
        <v>196</v>
      </c>
      <c r="B7" s="224"/>
      <c r="C7" s="224"/>
      <c r="D7" s="721"/>
      <c r="E7" s="210"/>
      <c r="F7" s="210"/>
      <c r="H7" s="154"/>
      <c r="I7" s="154"/>
      <c r="J7" s="152"/>
      <c r="K7" s="153"/>
      <c r="L7" s="153"/>
    </row>
    <row r="8" spans="1:12" ht="24.95" customHeight="1">
      <c r="A8" s="219" t="s">
        <v>197</v>
      </c>
      <c r="B8" s="224">
        <v>107800.89000000001</v>
      </c>
      <c r="C8" s="224">
        <v>119157.42</v>
      </c>
      <c r="D8" s="721">
        <v>1230869.8394124</v>
      </c>
      <c r="E8" s="210">
        <v>151.67552517117949</v>
      </c>
      <c r="F8" s="210">
        <v>159.85470170095087</v>
      </c>
      <c r="H8" s="154"/>
      <c r="I8" s="154"/>
      <c r="J8" s="153"/>
      <c r="K8" s="153"/>
      <c r="L8" s="153"/>
    </row>
    <row r="9" spans="1:12" ht="24.95" customHeight="1">
      <c r="A9" s="374" t="s">
        <v>19</v>
      </c>
      <c r="B9" s="225">
        <v>107706.26000000001</v>
      </c>
      <c r="C9" s="225">
        <v>119042.31</v>
      </c>
      <c r="D9" s="722">
        <v>1229498.6065724001</v>
      </c>
      <c r="E9" s="223">
        <v>151.97541599362648</v>
      </c>
      <c r="F9" s="223">
        <v>160.3596328925743</v>
      </c>
      <c r="H9" s="152"/>
      <c r="I9" s="152"/>
      <c r="J9" s="152"/>
      <c r="K9" s="153"/>
      <c r="L9" s="153"/>
    </row>
    <row r="10" spans="1:12" ht="24.95" customHeight="1">
      <c r="A10" s="374" t="s">
        <v>46</v>
      </c>
      <c r="B10" s="225">
        <v>94.63</v>
      </c>
      <c r="C10" s="225">
        <v>115.11</v>
      </c>
      <c r="D10" s="722">
        <v>1371.2328399999999</v>
      </c>
      <c r="E10" s="223">
        <v>49.88185895601999</v>
      </c>
      <c r="F10" s="223">
        <v>41.810877990148754</v>
      </c>
      <c r="H10" s="155"/>
      <c r="I10" s="155"/>
      <c r="J10" s="152"/>
      <c r="K10" s="153"/>
      <c r="L10" s="153"/>
    </row>
    <row r="11" spans="1:12" s="24" customFormat="1" ht="24.95" customHeight="1">
      <c r="A11" s="219" t="s">
        <v>198</v>
      </c>
      <c r="B11" s="224">
        <v>413679.5</v>
      </c>
      <c r="C11" s="224">
        <v>532173.59100000001</v>
      </c>
      <c r="D11" s="723">
        <v>4923476.3511648001</v>
      </c>
      <c r="E11" s="222">
        <v>106.88940328894668</v>
      </c>
      <c r="F11" s="222">
        <v>115.51947435788966</v>
      </c>
      <c r="H11" s="154"/>
      <c r="I11" s="154"/>
      <c r="J11" s="154"/>
      <c r="K11" s="612"/>
      <c r="L11" s="612"/>
    </row>
    <row r="12" spans="1:12" ht="24.95" customHeight="1">
      <c r="A12" s="374" t="s">
        <v>19</v>
      </c>
      <c r="B12" s="225">
        <v>326260.24</v>
      </c>
      <c r="C12" s="225">
        <v>377400.451</v>
      </c>
      <c r="D12" s="722">
        <v>3439603.2492438001</v>
      </c>
      <c r="E12" s="223">
        <v>107.05002204960283</v>
      </c>
      <c r="F12" s="223">
        <v>115.65237791031106</v>
      </c>
      <c r="H12" s="155"/>
      <c r="I12" s="155"/>
      <c r="J12" s="152"/>
      <c r="K12" s="153"/>
      <c r="L12" s="153"/>
    </row>
    <row r="13" spans="1:12" ht="24.95" customHeight="1">
      <c r="A13" s="374" t="s">
        <v>46</v>
      </c>
      <c r="B13" s="225">
        <v>87419.260000000009</v>
      </c>
      <c r="C13" s="225">
        <v>154773.14000000001</v>
      </c>
      <c r="D13" s="722">
        <v>1483873.1019210001</v>
      </c>
      <c r="E13" s="223">
        <v>106.49976200300978</v>
      </c>
      <c r="F13" s="223">
        <v>115.21257675185633</v>
      </c>
      <c r="H13" s="152"/>
      <c r="I13" s="152"/>
      <c r="J13" s="153"/>
      <c r="K13" s="153"/>
      <c r="L13" s="153"/>
    </row>
    <row r="14" spans="1:12" ht="24.95" customHeight="1">
      <c r="A14" s="219" t="s">
        <v>199</v>
      </c>
      <c r="B14" s="224">
        <v>44670.13</v>
      </c>
      <c r="C14" s="224">
        <v>46229.03</v>
      </c>
      <c r="D14" s="723">
        <v>448153.87369799998</v>
      </c>
      <c r="E14" s="222">
        <v>126.77840751777951</v>
      </c>
      <c r="F14" s="222">
        <v>153.54812242334177</v>
      </c>
      <c r="H14" s="152"/>
      <c r="I14" s="152"/>
      <c r="J14" s="153"/>
      <c r="K14" s="153"/>
      <c r="L14" s="153"/>
    </row>
    <row r="15" spans="1:12" s="24" customFormat="1" ht="24.95" customHeight="1">
      <c r="A15" s="219" t="s">
        <v>351</v>
      </c>
      <c r="B15" s="224">
        <v>36696.54</v>
      </c>
      <c r="C15" s="224">
        <v>48784.78</v>
      </c>
      <c r="D15" s="723">
        <v>290895.732792</v>
      </c>
      <c r="E15" s="222">
        <v>291.08340291245736</v>
      </c>
      <c r="F15" s="222">
        <v>185.70621292679033</v>
      </c>
      <c r="H15" s="254"/>
      <c r="I15" s="254"/>
      <c r="K15" s="612"/>
      <c r="L15" s="612"/>
    </row>
    <row r="16" spans="1:12" ht="24.95" customHeight="1">
      <c r="A16" s="208"/>
      <c r="B16" s="225"/>
      <c r="C16" s="225"/>
      <c r="D16" s="223"/>
      <c r="E16" s="223"/>
      <c r="F16" s="223"/>
      <c r="H16" s="152"/>
      <c r="I16" s="152"/>
      <c r="J16" s="153"/>
      <c r="K16" s="153"/>
      <c r="L16" s="153"/>
    </row>
    <row r="17" spans="1:12" ht="24.95" customHeight="1">
      <c r="A17" s="208"/>
      <c r="B17" s="225"/>
      <c r="C17" s="225"/>
      <c r="D17" s="223"/>
      <c r="E17" s="223"/>
      <c r="F17" s="223"/>
      <c r="H17" s="155"/>
      <c r="I17" s="155"/>
      <c r="K17" s="153"/>
      <c r="L17" s="153"/>
    </row>
    <row r="18" spans="1:12" ht="24.95" customHeight="1">
      <c r="A18" s="208"/>
      <c r="B18" s="224"/>
      <c r="C18" s="224"/>
      <c r="D18" s="222"/>
      <c r="E18" s="222"/>
      <c r="F18" s="222"/>
      <c r="H18" s="154"/>
      <c r="I18" s="154"/>
      <c r="J18" s="153"/>
      <c r="K18" s="153"/>
      <c r="L18" s="153"/>
    </row>
    <row r="19" spans="1:12" ht="24.95" customHeight="1">
      <c r="A19" s="208"/>
      <c r="B19" s="225"/>
      <c r="C19" s="225"/>
      <c r="D19" s="223"/>
      <c r="E19" s="223"/>
      <c r="F19" s="223"/>
    </row>
    <row r="20" spans="1:12" s="24" customFormat="1" ht="24.95" customHeight="1">
      <c r="A20" s="219"/>
      <c r="B20" s="224"/>
      <c r="C20" s="224"/>
      <c r="D20" s="222"/>
      <c r="E20" s="222"/>
      <c r="F20" s="222"/>
    </row>
    <row r="21" spans="1:12" ht="24.95" customHeight="1">
      <c r="A21" s="208"/>
      <c r="B21" s="209"/>
      <c r="C21" s="209"/>
      <c r="D21" s="211"/>
      <c r="E21" s="211"/>
      <c r="F21" s="211"/>
    </row>
    <row r="22" spans="1:12" ht="24.95" customHeight="1">
      <c r="A22" s="208"/>
      <c r="B22" s="209"/>
      <c r="C22" s="209"/>
      <c r="D22" s="211"/>
      <c r="E22" s="211"/>
      <c r="F22" s="211"/>
    </row>
    <row r="23" spans="1:12" ht="20.100000000000001" customHeight="1">
      <c r="A23" s="208"/>
      <c r="B23" s="209"/>
      <c r="C23" s="209"/>
      <c r="D23" s="211"/>
      <c r="E23" s="211"/>
      <c r="F23" s="211"/>
    </row>
    <row r="24" spans="1:12" ht="20.100000000000001" customHeight="1">
      <c r="A24" s="208"/>
      <c r="B24" s="209"/>
      <c r="C24" s="209"/>
      <c r="D24" s="211"/>
      <c r="E24" s="211"/>
      <c r="F24" s="211"/>
    </row>
    <row r="25" spans="1:12" ht="20.100000000000001" customHeight="1">
      <c r="A25" s="208"/>
      <c r="B25" s="209"/>
      <c r="C25" s="209"/>
      <c r="D25" s="211"/>
      <c r="E25" s="211"/>
      <c r="F25" s="211"/>
    </row>
    <row r="26" spans="1:12" s="24" customFormat="1" ht="20.100000000000001" customHeight="1">
      <c r="A26" s="131"/>
      <c r="B26" s="212"/>
      <c r="C26" s="212"/>
      <c r="D26" s="213"/>
      <c r="E26" s="213"/>
      <c r="F26" s="213"/>
    </row>
    <row r="27" spans="1:12" ht="20.100000000000001" customHeight="1">
      <c r="A27" s="208"/>
      <c r="B27" s="209"/>
      <c r="C27" s="209"/>
      <c r="D27" s="211"/>
      <c r="E27" s="211"/>
      <c r="F27" s="211"/>
    </row>
    <row r="28" spans="1:12" ht="20.100000000000001" customHeight="1">
      <c r="A28" s="208"/>
      <c r="B28" s="209"/>
      <c r="C28" s="209"/>
      <c r="D28" s="211"/>
      <c r="E28" s="211"/>
      <c r="F28" s="211"/>
    </row>
    <row r="29" spans="1:12" ht="20.100000000000001" customHeight="1">
      <c r="A29" s="208"/>
      <c r="B29" s="209"/>
      <c r="C29" s="209"/>
      <c r="D29" s="211"/>
      <c r="E29" s="211"/>
      <c r="F29" s="211"/>
    </row>
    <row r="30" spans="1:12" ht="20.100000000000001" customHeight="1">
      <c r="A30" s="208"/>
      <c r="B30" s="209"/>
      <c r="C30" s="209"/>
      <c r="D30" s="211"/>
      <c r="E30" s="211"/>
      <c r="F30" s="211"/>
    </row>
    <row r="31" spans="1:12" ht="20.100000000000001" customHeight="1">
      <c r="A31" s="208"/>
      <c r="B31" s="209"/>
      <c r="C31" s="209"/>
      <c r="D31" s="211"/>
      <c r="E31" s="211"/>
      <c r="F31" s="211"/>
    </row>
    <row r="32" spans="1:12" ht="20.100000000000001" customHeight="1"/>
  </sheetData>
  <mergeCells count="3">
    <mergeCell ref="A1:F1"/>
    <mergeCell ref="A2:F2"/>
    <mergeCell ref="E4:F4"/>
  </mergeCells>
  <pageMargins left="1.1811023622047245" right="0.78740157480314965" top="0.78740157480314965" bottom="0.78740157480314965" header="0" footer="0"/>
  <pageSetup paperSize="9" scale="8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68"/>
  <sheetViews>
    <sheetView tabSelected="1" workbookViewId="0">
      <pane xSplit="2" ySplit="12" topLeftCell="C28" activePane="bottomRight" state="frozen"/>
      <selection pane="topRight" activeCell="C1" sqref="C1"/>
      <selection pane="bottomLeft" activeCell="A13" sqref="A13"/>
      <selection pane="bottomRight" activeCell="K45" sqref="K45"/>
    </sheetView>
  </sheetViews>
  <sheetFormatPr defaultColWidth="9" defaultRowHeight="15.75"/>
  <cols>
    <col min="1" max="1" width="51.375" style="19" customWidth="1"/>
    <col min="2" max="2" width="9.25" style="19" hidden="1" customWidth="1"/>
    <col min="3" max="3" width="12" style="567" customWidth="1"/>
    <col min="4" max="4" width="12.5" style="546" hidden="1" customWidth="1"/>
    <col min="5" max="5" width="13.5" style="547" hidden="1" customWidth="1"/>
    <col min="6" max="6" width="13.75" style="547" hidden="1" customWidth="1"/>
    <col min="7" max="7" width="12.75" style="548" customWidth="1"/>
    <col min="8" max="8" width="13.875" style="547" customWidth="1"/>
    <col min="9" max="9" width="1" style="547" customWidth="1"/>
    <col min="10" max="10" width="11" style="223" customWidth="1"/>
    <col min="11" max="11" width="12" style="223" customWidth="1"/>
    <col min="12" max="12" width="14" style="223" customWidth="1"/>
    <col min="13" max="13" width="14.75" style="547" customWidth="1"/>
    <col min="14" max="14" width="12.5" style="545" customWidth="1"/>
    <col min="15" max="15" width="6.75" style="19" hidden="1" customWidth="1"/>
    <col min="16" max="17" width="9" style="19" customWidth="1"/>
    <col min="18" max="18" width="11.625" style="19" customWidth="1"/>
    <col min="19" max="16384" width="9" style="19"/>
  </cols>
  <sheetData>
    <row r="1" spans="1:44" ht="16.5">
      <c r="A1" s="790" t="s">
        <v>640</v>
      </c>
      <c r="B1" s="790"/>
      <c r="C1" s="790"/>
      <c r="D1" s="790"/>
      <c r="E1" s="790"/>
      <c r="F1" s="790"/>
      <c r="G1" s="790"/>
      <c r="H1" s="790"/>
      <c r="I1" s="790"/>
      <c r="J1" s="790"/>
      <c r="K1" s="790"/>
      <c r="L1" s="790"/>
      <c r="M1" s="668"/>
      <c r="N1" s="668"/>
    </row>
    <row r="2" spans="1:44" ht="16.5">
      <c r="A2" s="790"/>
      <c r="B2" s="790"/>
      <c r="C2" s="790"/>
      <c r="D2" s="790"/>
      <c r="E2" s="790"/>
      <c r="F2" s="790"/>
      <c r="G2" s="790"/>
      <c r="H2" s="790"/>
      <c r="I2" s="790"/>
      <c r="J2" s="790"/>
      <c r="K2" s="790"/>
      <c r="L2" s="790"/>
      <c r="M2" s="670"/>
      <c r="N2" s="670"/>
    </row>
    <row r="3" spans="1:44">
      <c r="A3" s="793"/>
      <c r="B3" s="795" t="s">
        <v>456</v>
      </c>
      <c r="C3" s="797" t="s">
        <v>430</v>
      </c>
      <c r="D3" s="799">
        <v>2023</v>
      </c>
      <c r="E3" s="799"/>
      <c r="F3" s="800">
        <v>2024</v>
      </c>
      <c r="G3" s="800"/>
      <c r="H3" s="800"/>
      <c r="I3" s="675"/>
      <c r="J3" s="801" t="s">
        <v>589</v>
      </c>
      <c r="K3" s="801"/>
      <c r="L3" s="802" t="s">
        <v>642</v>
      </c>
      <c r="M3" s="804" t="s">
        <v>457</v>
      </c>
      <c r="N3" s="791" t="s">
        <v>643</v>
      </c>
    </row>
    <row r="4" spans="1:44" s="541" customFormat="1" ht="47.25">
      <c r="A4" s="794"/>
      <c r="B4" s="796"/>
      <c r="C4" s="798"/>
      <c r="D4" s="672" t="s">
        <v>458</v>
      </c>
      <c r="E4" s="673" t="s">
        <v>459</v>
      </c>
      <c r="F4" s="673" t="s">
        <v>527</v>
      </c>
      <c r="G4" s="672" t="s">
        <v>585</v>
      </c>
      <c r="H4" s="673" t="s">
        <v>641</v>
      </c>
      <c r="I4" s="673"/>
      <c r="J4" s="674" t="s">
        <v>460</v>
      </c>
      <c r="K4" s="674" t="s">
        <v>461</v>
      </c>
      <c r="L4" s="803"/>
      <c r="M4" s="805"/>
      <c r="N4" s="792"/>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540"/>
    </row>
    <row r="5" spans="1:44" hidden="1">
      <c r="A5" s="677" t="s">
        <v>462</v>
      </c>
      <c r="B5" s="98"/>
      <c r="D5" s="678"/>
      <c r="E5" s="678"/>
      <c r="F5" s="648"/>
      <c r="G5" s="678"/>
      <c r="H5" s="678"/>
      <c r="I5" s="678"/>
      <c r="J5" s="287"/>
      <c r="K5" s="287"/>
      <c r="L5" s="679"/>
      <c r="M5" s="679"/>
      <c r="N5" s="680"/>
    </row>
    <row r="6" spans="1:44" hidden="1">
      <c r="A6" s="677" t="s">
        <v>463</v>
      </c>
      <c r="B6" s="98"/>
      <c r="C6" s="567" t="s">
        <v>137</v>
      </c>
      <c r="D6" s="678"/>
      <c r="E6" s="678"/>
      <c r="F6" s="648"/>
      <c r="G6" s="678"/>
      <c r="H6" s="678">
        <f>'1.GRDP'!F9</f>
        <v>77099.058086383855</v>
      </c>
      <c r="I6" s="678"/>
      <c r="J6" s="287"/>
      <c r="K6" s="287"/>
      <c r="L6" s="679">
        <f>'1.GRDP'!G9</f>
        <v>107.9534023888132</v>
      </c>
      <c r="M6" s="679"/>
      <c r="N6" s="680"/>
    </row>
    <row r="7" spans="1:44" hidden="1">
      <c r="A7" s="681" t="s">
        <v>67</v>
      </c>
      <c r="B7" s="98"/>
      <c r="C7" s="567" t="s">
        <v>11</v>
      </c>
      <c r="D7" s="678"/>
      <c r="E7" s="678"/>
      <c r="F7" s="648"/>
      <c r="G7" s="678"/>
      <c r="H7" s="678">
        <f>'1.GRDP'!F10</f>
        <v>4350.8856699999997</v>
      </c>
      <c r="I7" s="678"/>
      <c r="J7" s="287"/>
      <c r="K7" s="287"/>
      <c r="L7" s="679">
        <f>'1.GRDP'!G10</f>
        <v>102.15554521878835</v>
      </c>
      <c r="M7" s="679"/>
      <c r="N7" s="680"/>
    </row>
    <row r="8" spans="1:44" hidden="1">
      <c r="A8" s="681" t="s">
        <v>66</v>
      </c>
      <c r="B8" s="98"/>
      <c r="C8" s="567" t="s">
        <v>11</v>
      </c>
      <c r="D8" s="678"/>
      <c r="E8" s="678"/>
      <c r="F8" s="648"/>
      <c r="G8" s="678"/>
      <c r="H8" s="678">
        <f>'1.GRDP'!F11</f>
        <v>39001.463109999997</v>
      </c>
      <c r="I8" s="678"/>
      <c r="J8" s="287"/>
      <c r="K8" s="287"/>
      <c r="L8" s="679">
        <f>'1.GRDP'!G11</f>
        <v>111.68634273195596</v>
      </c>
      <c r="M8" s="679"/>
      <c r="N8" s="680"/>
    </row>
    <row r="9" spans="1:44" hidden="1">
      <c r="A9" s="99" t="s">
        <v>464</v>
      </c>
      <c r="B9" s="98"/>
      <c r="C9" s="567" t="s">
        <v>11</v>
      </c>
      <c r="D9" s="678"/>
      <c r="E9" s="678"/>
      <c r="F9" s="648"/>
      <c r="G9" s="678"/>
      <c r="H9" s="678">
        <f>'1.GRDP'!F12</f>
        <v>35179.441319999998</v>
      </c>
      <c r="I9" s="678"/>
      <c r="J9" s="287"/>
      <c r="K9" s="287"/>
      <c r="L9" s="679">
        <f>'1.GRDP'!G12</f>
        <v>112.24437252721047</v>
      </c>
      <c r="M9" s="679"/>
      <c r="N9" s="680"/>
    </row>
    <row r="10" spans="1:44" hidden="1">
      <c r="A10" s="98" t="s">
        <v>63</v>
      </c>
      <c r="B10" s="98"/>
      <c r="C10" s="567" t="s">
        <v>11</v>
      </c>
      <c r="D10" s="678"/>
      <c r="E10" s="678"/>
      <c r="F10" s="648"/>
      <c r="G10" s="678"/>
      <c r="H10" s="678">
        <f>'1.GRDP'!F14</f>
        <v>16325.815886383843</v>
      </c>
      <c r="I10" s="678"/>
      <c r="J10" s="287"/>
      <c r="K10" s="287"/>
      <c r="L10" s="679">
        <f>'1.GRDP'!G14</f>
        <v>107.21270929197314</v>
      </c>
      <c r="M10" s="679"/>
      <c r="N10" s="680"/>
    </row>
    <row r="11" spans="1:44" hidden="1">
      <c r="A11" s="98" t="s">
        <v>62</v>
      </c>
      <c r="B11" s="98"/>
      <c r="C11" s="567" t="s">
        <v>11</v>
      </c>
      <c r="D11" s="678"/>
      <c r="E11" s="678"/>
      <c r="F11" s="648"/>
      <c r="G11" s="678"/>
      <c r="H11" s="678">
        <f>'1.GRDP'!F15</f>
        <v>17420.89342</v>
      </c>
      <c r="I11" s="678"/>
      <c r="J11" s="287"/>
      <c r="K11" s="287"/>
      <c r="L11" s="679">
        <f>'1.GRDP'!G15</f>
        <v>102.40523836759989</v>
      </c>
      <c r="M11" s="679"/>
      <c r="N11" s="680"/>
    </row>
    <row r="12" spans="1:44">
      <c r="A12" s="677" t="s">
        <v>535</v>
      </c>
      <c r="B12" s="98"/>
      <c r="D12" s="678"/>
      <c r="E12" s="678"/>
      <c r="F12" s="648"/>
      <c r="G12" s="678"/>
      <c r="H12" s="678"/>
      <c r="I12" s="678"/>
      <c r="J12" s="287"/>
      <c r="K12" s="287"/>
      <c r="L12" s="679"/>
      <c r="M12" s="679"/>
      <c r="N12" s="680"/>
    </row>
    <row r="13" spans="1:44">
      <c r="A13" s="677" t="s">
        <v>465</v>
      </c>
      <c r="B13" s="98"/>
      <c r="D13" s="567"/>
      <c r="E13" s="567"/>
      <c r="F13" s="648"/>
      <c r="G13" s="648"/>
      <c r="H13" s="648"/>
      <c r="I13" s="648"/>
      <c r="J13" s="679"/>
      <c r="K13" s="679"/>
      <c r="L13" s="679"/>
      <c r="M13" s="682"/>
      <c r="N13" s="683"/>
      <c r="O13" s="19" t="s">
        <v>536</v>
      </c>
    </row>
    <row r="14" spans="1:44">
      <c r="A14" s="684" t="s">
        <v>656</v>
      </c>
      <c r="B14" s="98" t="s">
        <v>466</v>
      </c>
      <c r="C14" s="567" t="s">
        <v>243</v>
      </c>
      <c r="D14" s="678">
        <f>'2.Nong nghiep'!C5</f>
        <v>0</v>
      </c>
      <c r="E14" s="678">
        <f>'2.Nong nghiep'!D8</f>
        <v>11808.699999999999</v>
      </c>
      <c r="F14" s="678"/>
      <c r="G14" s="678">
        <f>'2.Nong nghiep'!E8</f>
        <v>0</v>
      </c>
      <c r="H14" s="678">
        <f>'2.Nong nghiep'!F8</f>
        <v>11074.12</v>
      </c>
      <c r="I14" s="678"/>
      <c r="J14" s="287"/>
      <c r="K14" s="679"/>
      <c r="L14" s="679">
        <f>'2.Nong nghiep'!H8</f>
        <v>93.779332187285647</v>
      </c>
      <c r="M14" s="648"/>
      <c r="N14" s="683"/>
    </row>
    <row r="15" spans="1:44">
      <c r="A15" s="685" t="s">
        <v>467</v>
      </c>
      <c r="B15" s="677" t="s">
        <v>468</v>
      </c>
      <c r="C15" s="686" t="s">
        <v>133</v>
      </c>
      <c r="D15" s="678">
        <f>'2.Nong nghiep'!C21</f>
        <v>0</v>
      </c>
      <c r="E15" s="678">
        <f>'2.Nong nghiep'!D16</f>
        <v>109084.55000000002</v>
      </c>
      <c r="F15" s="678"/>
      <c r="G15" s="678">
        <f>'2.Nong nghiep'!E16</f>
        <v>11157.4</v>
      </c>
      <c r="H15" s="678">
        <f>'2.Nong nghiep'!F16</f>
        <v>114004.82</v>
      </c>
      <c r="I15" s="678"/>
      <c r="J15" s="287"/>
      <c r="K15" s="679">
        <f>'2.Nong nghiep'!G16</f>
        <v>105.10262139543995</v>
      </c>
      <c r="L15" s="679">
        <f>'2.Nong nghiep'!H16</f>
        <v>104.5105104251702</v>
      </c>
      <c r="M15" s="682"/>
      <c r="N15" s="683"/>
    </row>
    <row r="16" spans="1:44">
      <c r="A16" s="687" t="s">
        <v>469</v>
      </c>
      <c r="B16" s="98" t="s">
        <v>470</v>
      </c>
      <c r="C16" s="567" t="s">
        <v>243</v>
      </c>
      <c r="D16" s="678">
        <f>'2.Nong nghiep'!C33</f>
        <v>4608.3</v>
      </c>
      <c r="E16" s="678">
        <f>'2.Nong nghiep'!D33</f>
        <v>39438.300000000003</v>
      </c>
      <c r="F16" s="678"/>
      <c r="G16" s="678">
        <f>'2.Nong nghiep'!E33</f>
        <v>5077</v>
      </c>
      <c r="H16" s="678">
        <f>'2.Nong nghiep'!F33</f>
        <v>41018.141960000001</v>
      </c>
      <c r="I16" s="678"/>
      <c r="J16" s="287"/>
      <c r="K16" s="679">
        <f t="shared" ref="K16:K17" si="0">G16/D16%</f>
        <v>110.17077881214331</v>
      </c>
      <c r="L16" s="679">
        <f t="shared" ref="L16:L17" si="1">H16/E16%</f>
        <v>104.00585714901504</v>
      </c>
      <c r="M16" s="679"/>
      <c r="N16" s="680"/>
    </row>
    <row r="17" spans="1:19">
      <c r="A17" s="687" t="s">
        <v>471</v>
      </c>
      <c r="B17" s="98" t="s">
        <v>472</v>
      </c>
      <c r="C17" s="567" t="s">
        <v>133</v>
      </c>
      <c r="D17" s="678">
        <f>'2.Nong nghiep'!C35</f>
        <v>1771.2</v>
      </c>
      <c r="E17" s="678">
        <f>'2.Nong nghiep'!D35</f>
        <v>20293.45</v>
      </c>
      <c r="F17" s="678"/>
      <c r="G17" s="678">
        <f>'2.Nong nghiep'!E35</f>
        <v>1582.4</v>
      </c>
      <c r="H17" s="678">
        <f>'2.Nong nghiep'!F35</f>
        <v>20428.012699999999</v>
      </c>
      <c r="I17" s="678"/>
      <c r="J17" s="287"/>
      <c r="K17" s="679">
        <f t="shared" si="0"/>
        <v>89.340560072267394</v>
      </c>
      <c r="L17" s="679">
        <f t="shared" si="1"/>
        <v>100.66308439422571</v>
      </c>
      <c r="M17" s="679"/>
      <c r="N17" s="680"/>
    </row>
    <row r="18" spans="1:19">
      <c r="A18" s="677" t="s">
        <v>473</v>
      </c>
      <c r="B18" s="98" t="s">
        <v>474</v>
      </c>
      <c r="D18" s="567"/>
      <c r="E18" s="567"/>
      <c r="F18" s="688"/>
      <c r="G18" s="688"/>
      <c r="H18" s="688"/>
      <c r="I18" s="688"/>
      <c r="J18" s="688"/>
      <c r="K18" s="679"/>
      <c r="L18" s="679"/>
      <c r="M18" s="679"/>
      <c r="N18" s="680"/>
      <c r="O18" s="19" t="s">
        <v>537</v>
      </c>
    </row>
    <row r="19" spans="1:19" s="18" customFormat="1">
      <c r="A19" s="677" t="s">
        <v>475</v>
      </c>
      <c r="B19" s="677"/>
      <c r="C19" s="676" t="s">
        <v>476</v>
      </c>
      <c r="D19" s="676"/>
      <c r="E19" s="676"/>
      <c r="F19" s="671">
        <f>'6.IIPthang'!C6</f>
        <v>114.44</v>
      </c>
      <c r="G19" s="689"/>
      <c r="H19" s="689"/>
      <c r="I19" s="689"/>
      <c r="J19" s="671">
        <f>'6.IIPthang'!D6</f>
        <v>105.81</v>
      </c>
      <c r="K19" s="671">
        <f>'6.IIPthang'!E6</f>
        <v>101.69</v>
      </c>
      <c r="L19" s="671">
        <f>'6.IIPthang'!F6</f>
        <v>111.15</v>
      </c>
      <c r="M19" s="671"/>
      <c r="N19" s="690"/>
    </row>
    <row r="20" spans="1:19">
      <c r="A20" s="691" t="s">
        <v>0</v>
      </c>
      <c r="B20" s="98"/>
      <c r="C20" s="567" t="s">
        <v>11</v>
      </c>
      <c r="D20" s="567"/>
      <c r="E20" s="567"/>
      <c r="F20" s="679">
        <f>'6.IIPthang'!C7</f>
        <v>63.19</v>
      </c>
      <c r="G20" s="688"/>
      <c r="H20" s="688"/>
      <c r="I20" s="688"/>
      <c r="J20" s="679">
        <f>'6.IIPthang'!D7</f>
        <v>104.65</v>
      </c>
      <c r="K20" s="679">
        <f>'6.IIPthang'!E7</f>
        <v>69.23</v>
      </c>
      <c r="L20" s="679">
        <f>'6.IIPthang'!F7</f>
        <v>80.27</v>
      </c>
      <c r="M20" s="679"/>
      <c r="N20" s="680"/>
    </row>
    <row r="21" spans="1:19">
      <c r="A21" s="692" t="s">
        <v>88</v>
      </c>
      <c r="B21" s="693"/>
      <c r="C21" s="567" t="s">
        <v>11</v>
      </c>
      <c r="D21" s="567"/>
      <c r="E21" s="567"/>
      <c r="F21" s="679">
        <f>'6.IIPthang'!C9</f>
        <v>114.75</v>
      </c>
      <c r="G21" s="688"/>
      <c r="H21" s="648"/>
      <c r="I21" s="648"/>
      <c r="J21" s="679">
        <f>'6.IIPthang'!D9</f>
        <v>105.76</v>
      </c>
      <c r="K21" s="679">
        <f>'6.IIPthang'!E9</f>
        <v>101.78</v>
      </c>
      <c r="L21" s="679">
        <f>'6.IIPthang'!F9</f>
        <v>111.28</v>
      </c>
      <c r="M21" s="679"/>
      <c r="N21" s="680"/>
    </row>
    <row r="22" spans="1:19" ht="31.5">
      <c r="A22" s="692" t="s">
        <v>109</v>
      </c>
      <c r="B22" s="98"/>
      <c r="C22" s="567" t="s">
        <v>11</v>
      </c>
      <c r="D22" s="567"/>
      <c r="E22" s="567"/>
      <c r="F22" s="679">
        <f>'6.IIPthang'!C31</f>
        <v>107.84</v>
      </c>
      <c r="G22" s="648"/>
      <c r="H22" s="688"/>
      <c r="I22" s="688"/>
      <c r="J22" s="679">
        <f>'6.IIPthang'!D31</f>
        <v>101.74</v>
      </c>
      <c r="K22" s="679">
        <f>'6.IIPthang'!E31</f>
        <v>110.15</v>
      </c>
      <c r="L22" s="679">
        <f>'6.IIPthang'!F31</f>
        <v>109.52</v>
      </c>
      <c r="M22" s="679"/>
      <c r="N22" s="680"/>
    </row>
    <row r="23" spans="1:19" ht="31.5">
      <c r="A23" s="692" t="s">
        <v>110</v>
      </c>
      <c r="B23" s="98"/>
      <c r="C23" s="567" t="s">
        <v>11</v>
      </c>
      <c r="D23" s="567"/>
      <c r="E23" s="567"/>
      <c r="F23" s="679">
        <f>'6.IIPthang'!C33</f>
        <v>72.59</v>
      </c>
      <c r="G23" s="688"/>
      <c r="H23" s="688"/>
      <c r="I23" s="688"/>
      <c r="J23" s="679">
        <f>'6.IIPthang'!D33</f>
        <v>124.91</v>
      </c>
      <c r="K23" s="679">
        <f>'6.IIPthang'!E33</f>
        <v>79.930000000000007</v>
      </c>
      <c r="L23" s="679">
        <f>'6.IIPthang'!F33</f>
        <v>91.61</v>
      </c>
      <c r="M23" s="679"/>
      <c r="N23" s="680"/>
    </row>
    <row r="24" spans="1:19" s="18" customFormat="1">
      <c r="A24" s="196" t="s">
        <v>477</v>
      </c>
      <c r="B24" s="677"/>
      <c r="C24" s="676" t="s">
        <v>476</v>
      </c>
      <c r="D24" s="676"/>
      <c r="E24" s="676"/>
      <c r="F24" s="671">
        <f>'10.ton kho'!C6</f>
        <v>78.7</v>
      </c>
      <c r="G24" s="671"/>
      <c r="H24" s="694"/>
      <c r="I24" s="694"/>
      <c r="J24" s="671">
        <f>'10.ton kho'!D6</f>
        <v>97.38</v>
      </c>
      <c r="K24" s="671">
        <f>'10.ton kho'!E6</f>
        <v>74.22</v>
      </c>
      <c r="L24" s="694">
        <f>'[10]4.NN'!I23</f>
        <v>0</v>
      </c>
      <c r="M24" s="671"/>
      <c r="N24" s="690"/>
      <c r="O24" s="18" t="s">
        <v>538</v>
      </c>
      <c r="P24" s="647"/>
    </row>
    <row r="25" spans="1:19" s="18" customFormat="1">
      <c r="A25" s="196" t="s">
        <v>539</v>
      </c>
      <c r="B25" s="677"/>
      <c r="C25" s="676" t="s">
        <v>476</v>
      </c>
      <c r="D25" s="676"/>
      <c r="E25" s="676"/>
      <c r="F25" s="695">
        <f>'11.tieu thu'!C6</f>
        <v>110.7</v>
      </c>
      <c r="G25" s="695"/>
      <c r="H25" s="695"/>
      <c r="I25" s="695"/>
      <c r="J25" s="671">
        <f>'11.tieu thu'!D6</f>
        <v>93.96</v>
      </c>
      <c r="K25" s="671">
        <f>'11.tieu thu'!E6</f>
        <v>97.67</v>
      </c>
      <c r="L25" s="671">
        <f>'11.tieu thu'!F6</f>
        <v>105.3</v>
      </c>
      <c r="M25" s="671"/>
      <c r="N25" s="690"/>
      <c r="O25" s="18" t="s">
        <v>540</v>
      </c>
      <c r="P25" s="647"/>
    </row>
    <row r="26" spans="1:19" s="18" customFormat="1">
      <c r="A26" s="271" t="s">
        <v>478</v>
      </c>
      <c r="B26" s="271"/>
      <c r="C26" s="676" t="s">
        <v>137</v>
      </c>
      <c r="D26" s="676"/>
      <c r="E26" s="676"/>
      <c r="F26" s="695">
        <f>'13.Tong muc'!C12/1000</f>
        <v>7211.7086522755899</v>
      </c>
      <c r="G26" s="786">
        <f>'13.Tong muc'!D12/1000</f>
        <v>7326.1840530014897</v>
      </c>
      <c r="H26" s="786">
        <f>'13.Tong muc'!E12/1000</f>
        <v>65906.655431625841</v>
      </c>
      <c r="I26" s="786"/>
      <c r="J26" s="671">
        <f>G26/F26%</f>
        <v>101.58735476217247</v>
      </c>
      <c r="K26" s="671">
        <f>'13.Tong muc'!F12</f>
        <v>116.48748475109511</v>
      </c>
      <c r="L26" s="671">
        <f>'13.Tong muc'!G12</f>
        <v>110.28617846212512</v>
      </c>
      <c r="M26" s="671"/>
      <c r="N26" s="690"/>
      <c r="O26" s="18" t="s">
        <v>541</v>
      </c>
      <c r="P26" s="647"/>
      <c r="Q26" s="647"/>
      <c r="R26" s="647"/>
      <c r="S26" s="647"/>
    </row>
    <row r="27" spans="1:19">
      <c r="A27" s="698" t="s">
        <v>193</v>
      </c>
      <c r="B27" s="98" t="s">
        <v>479</v>
      </c>
      <c r="D27" s="567"/>
      <c r="E27" s="567"/>
      <c r="F27" s="679">
        <f>'13.Tong muc'!C13/1000</f>
        <v>5963.6971900000008</v>
      </c>
      <c r="G27" s="697">
        <f>'13.Tong muc'!D13/1000</f>
        <v>6074.4870599999995</v>
      </c>
      <c r="H27" s="697">
        <f>'13.Tong muc'!E13/1000</f>
        <v>53698.095895620609</v>
      </c>
      <c r="I27" s="697"/>
      <c r="J27" s="679">
        <f t="shared" ref="J27:J31" si="2">G27/F27%</f>
        <v>101.85773801838518</v>
      </c>
      <c r="K27" s="679">
        <f>'13.Tong muc'!F13</f>
        <v>117.80685174103012</v>
      </c>
      <c r="L27" s="679">
        <f>'13.Tong muc'!G13</f>
        <v>109.77605128367949</v>
      </c>
      <c r="M27" s="679"/>
      <c r="N27" s="680"/>
      <c r="P27" s="542"/>
      <c r="Q27" s="542"/>
      <c r="R27" s="542"/>
      <c r="S27" s="542"/>
    </row>
    <row r="28" spans="1:19">
      <c r="A28" s="698" t="s">
        <v>43</v>
      </c>
      <c r="B28" s="98" t="s">
        <v>480</v>
      </c>
      <c r="C28" s="699" t="s">
        <v>481</v>
      </c>
      <c r="D28" s="567"/>
      <c r="E28" s="567"/>
      <c r="F28" s="679">
        <f>'13.Tong muc'!C14/1000</f>
        <v>61.196440000000003</v>
      </c>
      <c r="G28" s="697">
        <f>'13.Tong muc'!D14/1000</f>
        <v>60.061999999999998</v>
      </c>
      <c r="H28" s="697">
        <f>'13.Tong muc'!E14/1000</f>
        <v>575.93723</v>
      </c>
      <c r="I28" s="697"/>
      <c r="J28" s="679">
        <f t="shared" si="2"/>
        <v>98.146232035719706</v>
      </c>
      <c r="K28" s="679">
        <f>'13.Tong muc'!F14</f>
        <v>113.91837020885561</v>
      </c>
      <c r="L28" s="679">
        <f>'13.Tong muc'!G14</f>
        <v>112.91523024754918</v>
      </c>
      <c r="M28" s="679"/>
      <c r="N28" s="680"/>
      <c r="P28" s="542"/>
      <c r="Q28" s="542"/>
      <c r="R28" s="542"/>
      <c r="S28" s="542"/>
    </row>
    <row r="29" spans="1:19">
      <c r="A29" s="698" t="s">
        <v>44</v>
      </c>
      <c r="B29" s="98" t="s">
        <v>480</v>
      </c>
      <c r="C29" s="699" t="s">
        <v>481</v>
      </c>
      <c r="D29" s="567"/>
      <c r="E29" s="567"/>
      <c r="F29" s="679">
        <f>'13.Tong muc'!C15/1000</f>
        <v>511.44576000000001</v>
      </c>
      <c r="G29" s="697">
        <f>'13.Tong muc'!D15/1000</f>
        <v>529.88255000000004</v>
      </c>
      <c r="H29" s="697">
        <f>'13.Tong muc'!E15/1000</f>
        <v>5090.3890199999996</v>
      </c>
      <c r="I29" s="697"/>
      <c r="J29" s="679">
        <f t="shared" si="2"/>
        <v>103.60483778377595</v>
      </c>
      <c r="K29" s="679">
        <f>'13.Tong muc'!F15</f>
        <v>111.03045884123759</v>
      </c>
      <c r="L29" s="679">
        <f>'13.Tong muc'!G15</f>
        <v>108.53671488354345</v>
      </c>
      <c r="M29" s="679"/>
      <c r="N29" s="680"/>
      <c r="P29" s="542"/>
      <c r="Q29" s="542"/>
      <c r="R29" s="542"/>
      <c r="S29" s="542"/>
    </row>
    <row r="30" spans="1:19">
      <c r="A30" s="698" t="s">
        <v>51</v>
      </c>
      <c r="B30" s="98" t="s">
        <v>482</v>
      </c>
      <c r="C30" s="699" t="s">
        <v>481</v>
      </c>
      <c r="D30" s="567"/>
      <c r="E30" s="567"/>
      <c r="F30" s="679">
        <f>'13.Tong muc'!C16/1000</f>
        <v>46.055949999999996</v>
      </c>
      <c r="G30" s="697">
        <f>'13.Tong muc'!D16/1000</f>
        <v>24.47146</v>
      </c>
      <c r="H30" s="697">
        <f>'13.Tong muc'!E16/1000</f>
        <v>462.84021000000007</v>
      </c>
      <c r="I30" s="697"/>
      <c r="J30" s="679">
        <f t="shared" si="2"/>
        <v>53.134198730022945</v>
      </c>
      <c r="K30" s="679">
        <f>'13.Tong muc'!F16</f>
        <v>113.48751864641029</v>
      </c>
      <c r="L30" s="679">
        <f>'13.Tong muc'!G16</f>
        <v>209.72803711054669</v>
      </c>
      <c r="M30" s="679"/>
      <c r="N30" s="680"/>
      <c r="P30" s="542"/>
      <c r="Q30" s="542"/>
      <c r="R30" s="542"/>
      <c r="S30" s="542"/>
    </row>
    <row r="31" spans="1:19">
      <c r="A31" s="698" t="s">
        <v>52</v>
      </c>
      <c r="B31" s="98" t="s">
        <v>483</v>
      </c>
      <c r="C31" s="699" t="s">
        <v>481</v>
      </c>
      <c r="D31" s="567"/>
      <c r="E31" s="567"/>
      <c r="F31" s="679">
        <f>'13.Tong muc'!C17/1000</f>
        <v>629.31331227558906</v>
      </c>
      <c r="G31" s="697">
        <f>'13.Tong muc'!D17/1000</f>
        <v>637.28098300148997</v>
      </c>
      <c r="H31" s="697">
        <f>'13.Tong muc'!E17/1000</f>
        <v>6079.3930760052253</v>
      </c>
      <c r="I31" s="697"/>
      <c r="J31" s="679">
        <f t="shared" si="2"/>
        <v>101.26608965208283</v>
      </c>
      <c r="K31" s="679">
        <f>'13.Tong muc'!F17</f>
        <v>109.61002200796966</v>
      </c>
      <c r="L31" s="679">
        <f>'13.Tong muc'!G17</f>
        <v>112.10662100781096</v>
      </c>
      <c r="M31" s="679"/>
      <c r="N31" s="680"/>
      <c r="P31" s="542"/>
      <c r="Q31" s="542"/>
      <c r="R31" s="542"/>
      <c r="S31" s="542"/>
    </row>
    <row r="32" spans="1:19" s="18" customFormat="1">
      <c r="A32" s="233" t="s">
        <v>484</v>
      </c>
      <c r="B32" s="233" t="s">
        <v>485</v>
      </c>
      <c r="C32" s="676" t="s">
        <v>137</v>
      </c>
      <c r="D32" s="676"/>
      <c r="E32" s="676"/>
      <c r="F32" s="671">
        <f>'17.DT van tai'!B6/1000</f>
        <v>602.84706000000006</v>
      </c>
      <c r="G32" s="671">
        <f>'17.DT van tai'!C6/1000</f>
        <v>746.34482100000014</v>
      </c>
      <c r="H32" s="671">
        <f>'17.DT van tai'!D6/1000</f>
        <v>6893.3957970672009</v>
      </c>
      <c r="I32" s="671"/>
      <c r="J32" s="671">
        <f>G32/F32%</f>
        <v>123.80334425119368</v>
      </c>
      <c r="K32" s="671">
        <f>'17.DT van tai'!E6</f>
        <v>118.5317760356681</v>
      </c>
      <c r="L32" s="671">
        <f>'17.DT van tai'!F6</f>
        <v>125.77966605063318</v>
      </c>
      <c r="M32" s="671"/>
      <c r="N32" s="690"/>
      <c r="O32" s="18" t="s">
        <v>542</v>
      </c>
      <c r="P32" s="647"/>
      <c r="Q32" s="647"/>
      <c r="R32" s="647"/>
      <c r="S32" s="647"/>
    </row>
    <row r="33" spans="1:18" s="18" customFormat="1">
      <c r="A33" s="271" t="s">
        <v>543</v>
      </c>
      <c r="B33" s="233"/>
      <c r="C33" s="676"/>
      <c r="D33" s="567"/>
      <c r="E33" s="567"/>
      <c r="F33" s="648"/>
      <c r="G33" s="648"/>
      <c r="H33" s="648"/>
      <c r="I33" s="648"/>
      <c r="J33" s="679"/>
      <c r="K33" s="679"/>
      <c r="L33" s="679"/>
      <c r="M33" s="682"/>
      <c r="N33" s="683"/>
      <c r="P33" s="542"/>
      <c r="Q33" s="542"/>
      <c r="R33" s="542"/>
    </row>
    <row r="34" spans="1:18" s="18" customFormat="1" hidden="1">
      <c r="A34" s="271" t="s">
        <v>506</v>
      </c>
      <c r="B34" s="233"/>
      <c r="C34" s="676" t="s">
        <v>47</v>
      </c>
      <c r="D34" s="567"/>
      <c r="E34" s="567"/>
      <c r="F34" s="648"/>
      <c r="G34" s="648"/>
      <c r="H34" s="648">
        <f>'27.VĐTTXH'!E8</f>
        <v>37344849.450000003</v>
      </c>
      <c r="I34" s="648"/>
      <c r="J34" s="679"/>
      <c r="K34" s="679"/>
      <c r="L34" s="679">
        <f>'27.VĐTTXH'!H8</f>
        <v>105.02005292386332</v>
      </c>
      <c r="M34" s="682"/>
      <c r="N34" s="683"/>
      <c r="P34" s="542"/>
      <c r="Q34" s="542"/>
      <c r="R34" s="542"/>
    </row>
    <row r="35" spans="1:18" s="18" customFormat="1" hidden="1">
      <c r="A35" s="696" t="s">
        <v>486</v>
      </c>
      <c r="B35" s="233"/>
      <c r="C35" s="699" t="s">
        <v>481</v>
      </c>
      <c r="D35" s="567"/>
      <c r="E35" s="567"/>
      <c r="F35" s="648"/>
      <c r="G35" s="648"/>
      <c r="H35" s="648">
        <f>SUM('27.VĐTTXH'!E10:E15)</f>
        <v>7086221.5199999996</v>
      </c>
      <c r="I35" s="648"/>
      <c r="J35" s="679"/>
      <c r="K35" s="679"/>
      <c r="L35" s="679">
        <v>101.93</v>
      </c>
      <c r="M35" s="682"/>
      <c r="N35" s="683"/>
      <c r="P35" s="542"/>
      <c r="Q35" s="542"/>
      <c r="R35" s="542"/>
    </row>
    <row r="36" spans="1:18" s="18" customFormat="1" hidden="1">
      <c r="A36" s="696" t="s">
        <v>487</v>
      </c>
      <c r="B36" s="233"/>
      <c r="C36" s="699" t="s">
        <v>481</v>
      </c>
      <c r="D36" s="567"/>
      <c r="E36" s="567"/>
      <c r="F36" s="648"/>
      <c r="G36" s="648"/>
      <c r="H36" s="648">
        <f>'27.VĐTTXH'!E16</f>
        <v>17696317</v>
      </c>
      <c r="I36" s="648"/>
      <c r="J36" s="679"/>
      <c r="K36" s="679"/>
      <c r="L36" s="679">
        <f>'27.VĐTTXH'!H16</f>
        <v>108.32781646856634</v>
      </c>
      <c r="M36" s="682"/>
      <c r="N36" s="683"/>
      <c r="P36" s="542"/>
      <c r="Q36" s="542"/>
      <c r="R36" s="542"/>
    </row>
    <row r="37" spans="1:18" s="18" customFormat="1" hidden="1">
      <c r="A37" s="696" t="s">
        <v>488</v>
      </c>
      <c r="B37" s="233"/>
      <c r="C37" s="699" t="s">
        <v>481</v>
      </c>
      <c r="D37" s="567"/>
      <c r="E37" s="567"/>
      <c r="F37" s="648"/>
      <c r="G37" s="648"/>
      <c r="H37" s="648">
        <f>'27.VĐTTXH'!E17</f>
        <v>12562310.93</v>
      </c>
      <c r="I37" s="648"/>
      <c r="J37" s="679"/>
      <c r="K37" s="679"/>
      <c r="L37" s="679">
        <f>'27.VĐTTXH'!H17</f>
        <v>102.36780270920219</v>
      </c>
      <c r="M37" s="682"/>
      <c r="N37" s="683"/>
      <c r="P37" s="542"/>
      <c r="Q37" s="542"/>
      <c r="R37" s="542"/>
    </row>
    <row r="38" spans="1:18" s="18" customFormat="1">
      <c r="A38" s="271" t="s">
        <v>644</v>
      </c>
      <c r="B38" s="233"/>
      <c r="C38" s="676" t="s">
        <v>47</v>
      </c>
      <c r="D38" s="700">
        <v>1366423</v>
      </c>
      <c r="E38" s="700">
        <v>7555697.0499999998</v>
      </c>
      <c r="F38" s="701">
        <f>'28.VonNSNNthang'!C9</f>
        <v>817577</v>
      </c>
      <c r="G38" s="701">
        <f>'28.VonNSNNthang'!D9</f>
        <v>876500</v>
      </c>
      <c r="H38" s="701">
        <f>'28.VonNSNNthang'!E9</f>
        <v>6504867.7000000002</v>
      </c>
      <c r="I38" s="701"/>
      <c r="J38" s="671">
        <f>G38/F38%</f>
        <v>107.20702759495435</v>
      </c>
      <c r="K38" s="671">
        <f>'28.VonNSNNthang'!F9</f>
        <v>64.14558302955966</v>
      </c>
      <c r="L38" s="671">
        <f>'28.VonNSNNthang'!H9</f>
        <v>86.092224939061055</v>
      </c>
      <c r="M38" s="694">
        <v>9632321</v>
      </c>
      <c r="N38" s="702"/>
      <c r="P38" s="647"/>
      <c r="Q38" s="647"/>
      <c r="R38" s="647"/>
    </row>
    <row r="39" spans="1:18" s="18" customFormat="1">
      <c r="A39" s="89" t="s">
        <v>36</v>
      </c>
      <c r="B39" s="233"/>
      <c r="C39" s="699" t="s">
        <v>481</v>
      </c>
      <c r="D39" s="703">
        <v>685059</v>
      </c>
      <c r="E39" s="703">
        <v>3623971</v>
      </c>
      <c r="F39" s="648">
        <f>'28.VonNSNNthang'!C10</f>
        <v>541085</v>
      </c>
      <c r="G39" s="648">
        <f>'28.VonNSNNthang'!D10</f>
        <v>579500</v>
      </c>
      <c r="H39" s="648">
        <f>'28.VonNSNNthang'!E10</f>
        <v>3224856.7</v>
      </c>
      <c r="I39" s="648"/>
      <c r="J39" s="679">
        <f t="shared" ref="J39:J41" si="3">G39/F39%</f>
        <v>107.09962390382287</v>
      </c>
      <c r="K39" s="679">
        <f>'28.VonNSNNthang'!F10</f>
        <v>84.591254183946205</v>
      </c>
      <c r="L39" s="679">
        <f>'28.VonNSNNthang'!H10</f>
        <v>88.986824121936962</v>
      </c>
      <c r="M39" s="678">
        <v>4686558.95</v>
      </c>
      <c r="N39" s="683"/>
      <c r="P39" s="542"/>
      <c r="Q39" s="542"/>
      <c r="R39" s="542"/>
    </row>
    <row r="40" spans="1:18" s="18" customFormat="1">
      <c r="A40" s="89" t="s">
        <v>38</v>
      </c>
      <c r="B40" s="233"/>
      <c r="C40" s="699" t="s">
        <v>481</v>
      </c>
      <c r="D40" s="703">
        <v>421272</v>
      </c>
      <c r="E40" s="703">
        <v>2756684.05</v>
      </c>
      <c r="F40" s="648">
        <f>'28.VonNSNNthang'!C17</f>
        <v>83186</v>
      </c>
      <c r="G40" s="648">
        <f>'28.VonNSNNthang'!D17</f>
        <v>86000</v>
      </c>
      <c r="H40" s="648">
        <f>'28.VonNSNNthang'!E17</f>
        <v>1703775</v>
      </c>
      <c r="I40" s="648"/>
      <c r="J40" s="679">
        <f t="shared" si="3"/>
        <v>103.38278075637727</v>
      </c>
      <c r="K40" s="679">
        <f>'28.VonNSNNthang'!F17</f>
        <v>20.41436411629541</v>
      </c>
      <c r="L40" s="679">
        <f>'28.VonNSNNthang'!H17</f>
        <v>61.805232993603319</v>
      </c>
      <c r="M40" s="678">
        <v>2973685.8634490003</v>
      </c>
      <c r="N40" s="683"/>
      <c r="P40" s="542"/>
      <c r="Q40" s="542"/>
      <c r="R40" s="542"/>
    </row>
    <row r="41" spans="1:18" s="18" customFormat="1">
      <c r="A41" s="89" t="s">
        <v>39</v>
      </c>
      <c r="B41" s="677"/>
      <c r="C41" s="699" t="s">
        <v>481</v>
      </c>
      <c r="D41" s="703">
        <v>260092</v>
      </c>
      <c r="E41" s="703">
        <v>1175042</v>
      </c>
      <c r="F41" s="648">
        <f>'28.VonNSNNthang'!C22</f>
        <v>193306</v>
      </c>
      <c r="G41" s="648">
        <f>'28.VonNSNNthang'!C22</f>
        <v>193306</v>
      </c>
      <c r="H41" s="648">
        <f>'28.VonNSNNthang'!E22</f>
        <v>1576236</v>
      </c>
      <c r="I41" s="648"/>
      <c r="J41" s="679">
        <f t="shared" si="3"/>
        <v>100</v>
      </c>
      <c r="K41" s="679">
        <f>'28.VonNSNNthang'!F22</f>
        <v>81.125140334958402</v>
      </c>
      <c r="L41" s="679">
        <f>'28.VonNSNNthang'!H22</f>
        <v>134.14294978392263</v>
      </c>
      <c r="M41" s="704">
        <v>1972076.186551</v>
      </c>
      <c r="N41" s="683"/>
      <c r="O41" s="19" t="s">
        <v>544</v>
      </c>
      <c r="P41" s="542"/>
      <c r="Q41" s="542"/>
      <c r="R41" s="542"/>
    </row>
    <row r="42" spans="1:18" s="18" customFormat="1" hidden="1">
      <c r="A42" s="677" t="s">
        <v>645</v>
      </c>
      <c r="B42" s="677"/>
      <c r="C42" s="705" t="s">
        <v>47</v>
      </c>
      <c r="D42" s="676"/>
      <c r="E42" s="676"/>
      <c r="F42" s="701"/>
      <c r="G42" s="701"/>
      <c r="H42" s="701">
        <f>'[10]22.DTC'!C9</f>
        <v>3998668</v>
      </c>
      <c r="I42" s="701"/>
      <c r="J42" s="671"/>
      <c r="K42" s="671"/>
      <c r="L42" s="671"/>
      <c r="M42" s="701">
        <v>8253260</v>
      </c>
      <c r="N42" s="702">
        <f>'[10]22.DTC'!D9</f>
        <v>48.44955811400586</v>
      </c>
      <c r="O42" s="18" t="s">
        <v>545</v>
      </c>
    </row>
    <row r="43" spans="1:18" s="18" customFormat="1" hidden="1">
      <c r="A43" s="89" t="s">
        <v>546</v>
      </c>
      <c r="B43" s="677"/>
      <c r="C43" s="706" t="s">
        <v>47</v>
      </c>
      <c r="D43" s="676"/>
      <c r="E43" s="676"/>
      <c r="F43" s="701"/>
      <c r="G43" s="701"/>
      <c r="H43" s="648">
        <f>'[10]22.DTC'!C10</f>
        <v>1576397</v>
      </c>
      <c r="I43" s="648"/>
      <c r="J43" s="671"/>
      <c r="K43" s="671"/>
      <c r="L43" s="671"/>
      <c r="M43" s="648">
        <v>4830181</v>
      </c>
      <c r="N43" s="702">
        <f>'[10]22.DTC'!D10</f>
        <v>32.63639602739525</v>
      </c>
    </row>
    <row r="44" spans="1:18" hidden="1">
      <c r="A44" s="89" t="s">
        <v>547</v>
      </c>
      <c r="B44" s="98"/>
      <c r="C44" s="567" t="s">
        <v>47</v>
      </c>
      <c r="D44" s="567"/>
      <c r="E44" s="567"/>
      <c r="F44" s="648"/>
      <c r="G44" s="648"/>
      <c r="H44" s="648">
        <f>'[10]22.DTC'!C17</f>
        <v>2422271</v>
      </c>
      <c r="I44" s="648"/>
      <c r="J44" s="679"/>
      <c r="K44" s="679"/>
      <c r="L44" s="679"/>
      <c r="M44" s="704">
        <v>3423079</v>
      </c>
      <c r="N44" s="683">
        <f>'[10]22.DTC'!D17</f>
        <v>70.762930098896348</v>
      </c>
      <c r="O44" s="649" t="s">
        <v>548</v>
      </c>
    </row>
    <row r="45" spans="1:18" s="18" customFormat="1">
      <c r="A45" s="677" t="s">
        <v>648</v>
      </c>
      <c r="B45" s="677"/>
      <c r="C45" s="676"/>
      <c r="D45" s="567"/>
      <c r="E45" s="567"/>
      <c r="F45" s="648"/>
      <c r="G45" s="648"/>
      <c r="H45" s="648"/>
      <c r="I45" s="648"/>
      <c r="J45" s="679"/>
      <c r="K45" s="679"/>
      <c r="L45" s="679"/>
      <c r="M45" s="682"/>
      <c r="N45" s="683"/>
      <c r="O45" s="19" t="s">
        <v>549</v>
      </c>
    </row>
    <row r="46" spans="1:18">
      <c r="A46" s="687" t="s">
        <v>489</v>
      </c>
      <c r="B46" s="98" t="s">
        <v>490</v>
      </c>
      <c r="C46" s="681" t="s">
        <v>491</v>
      </c>
      <c r="D46" s="567">
        <v>136</v>
      </c>
      <c r="E46" s="567">
        <v>1246</v>
      </c>
      <c r="F46" s="648">
        <v>103</v>
      </c>
      <c r="G46" s="648">
        <v>133</v>
      </c>
      <c r="H46" s="648">
        <v>1226</v>
      </c>
      <c r="I46" s="648"/>
      <c r="J46" s="679">
        <f>G46/F46%</f>
        <v>129.126213592233</v>
      </c>
      <c r="K46" s="679">
        <f>G46/D46%</f>
        <v>97.794117647058812</v>
      </c>
      <c r="L46" s="679">
        <f>'12.Doanh nghiep'!E5</f>
        <v>98.394863563402879</v>
      </c>
      <c r="M46" s="648"/>
      <c r="N46" s="707"/>
    </row>
    <row r="47" spans="1:18">
      <c r="A47" s="687" t="s">
        <v>550</v>
      </c>
      <c r="B47" s="98" t="s">
        <v>490</v>
      </c>
      <c r="C47" s="681" t="s">
        <v>491</v>
      </c>
      <c r="D47" s="567">
        <v>22</v>
      </c>
      <c r="E47" s="567">
        <v>318</v>
      </c>
      <c r="F47" s="648">
        <v>17</v>
      </c>
      <c r="G47" s="648">
        <v>30</v>
      </c>
      <c r="H47" s="648">
        <v>318</v>
      </c>
      <c r="I47" s="648"/>
      <c r="J47" s="679">
        <f t="shared" ref="J47:J49" si="4">G47/F47%</f>
        <v>176.47058823529412</v>
      </c>
      <c r="K47" s="679">
        <f t="shared" ref="K47:K49" si="5">G47/D47%</f>
        <v>136.36363636363637</v>
      </c>
      <c r="L47" s="679">
        <f>'12.Doanh nghiep'!E27</f>
        <v>100</v>
      </c>
      <c r="M47" s="648"/>
      <c r="N47" s="707"/>
    </row>
    <row r="48" spans="1:18">
      <c r="A48" s="687" t="s">
        <v>551</v>
      </c>
      <c r="B48" s="98" t="s">
        <v>492</v>
      </c>
      <c r="C48" s="681" t="s">
        <v>491</v>
      </c>
      <c r="D48" s="567">
        <v>38</v>
      </c>
      <c r="E48" s="567">
        <v>673</v>
      </c>
      <c r="F48" s="648">
        <v>19</v>
      </c>
      <c r="G48" s="648">
        <v>42</v>
      </c>
      <c r="H48" s="648">
        <v>836</v>
      </c>
      <c r="I48" s="648"/>
      <c r="J48" s="679">
        <f t="shared" si="4"/>
        <v>221.05263157894737</v>
      </c>
      <c r="K48" s="679">
        <f t="shared" si="5"/>
        <v>110.52631578947368</v>
      </c>
      <c r="L48" s="679">
        <f>'12.Doanh nghiep'!E25</f>
        <v>124.21991084695394</v>
      </c>
      <c r="M48" s="648"/>
      <c r="N48" s="707"/>
    </row>
    <row r="49" spans="1:17">
      <c r="A49" s="687" t="s">
        <v>552</v>
      </c>
      <c r="B49" s="98" t="s">
        <v>490</v>
      </c>
      <c r="C49" s="681" t="s">
        <v>491</v>
      </c>
      <c r="D49" s="567">
        <v>8</v>
      </c>
      <c r="E49" s="567">
        <v>114</v>
      </c>
      <c r="F49" s="648">
        <v>12</v>
      </c>
      <c r="G49" s="648">
        <v>12</v>
      </c>
      <c r="H49" s="648">
        <v>156</v>
      </c>
      <c r="I49" s="648"/>
      <c r="J49" s="679">
        <f t="shared" si="4"/>
        <v>100</v>
      </c>
      <c r="K49" s="679">
        <f t="shared" si="5"/>
        <v>150</v>
      </c>
      <c r="L49" s="679">
        <f>'12.Doanh nghiep'!E26</f>
        <v>136.84210526315792</v>
      </c>
      <c r="M49" s="648"/>
      <c r="N49" s="707"/>
    </row>
    <row r="50" spans="1:17">
      <c r="A50" s="677" t="s">
        <v>649</v>
      </c>
      <c r="B50" s="98"/>
      <c r="D50" s="567"/>
      <c r="E50" s="567"/>
      <c r="F50" s="687"/>
      <c r="G50" s="648"/>
      <c r="H50" s="648"/>
      <c r="I50" s="648"/>
      <c r="J50" s="679"/>
      <c r="K50" s="679"/>
      <c r="L50" s="688"/>
      <c r="M50" s="708"/>
      <c r="N50" s="683"/>
      <c r="O50" s="19" t="s">
        <v>553</v>
      </c>
    </row>
    <row r="51" spans="1:17">
      <c r="A51" s="709" t="s">
        <v>646</v>
      </c>
      <c r="B51" s="98"/>
      <c r="D51" s="567"/>
      <c r="E51" s="567"/>
      <c r="F51" s="648"/>
      <c r="G51" s="648"/>
      <c r="H51" s="648"/>
      <c r="I51" s="648"/>
      <c r="J51" s="679"/>
      <c r="K51" s="679"/>
      <c r="L51" s="688"/>
      <c r="M51" s="708"/>
      <c r="N51" s="683"/>
    </row>
    <row r="52" spans="1:17">
      <c r="A52" s="687" t="s">
        <v>493</v>
      </c>
      <c r="B52" s="98"/>
      <c r="C52" s="567" t="s">
        <v>494</v>
      </c>
      <c r="D52" s="567">
        <v>7</v>
      </c>
      <c r="E52" s="567">
        <v>29</v>
      </c>
      <c r="F52" s="648">
        <v>2</v>
      </c>
      <c r="G52" s="648">
        <v>3</v>
      </c>
      <c r="H52" s="648">
        <f>'26.Thu hut dau tu'!B6</f>
        <v>23</v>
      </c>
      <c r="I52" s="648"/>
      <c r="J52" s="679">
        <f>G52/F52%</f>
        <v>150</v>
      </c>
      <c r="K52" s="679">
        <f>G52/D52%</f>
        <v>42.857142857142854</v>
      </c>
      <c r="L52" s="688">
        <f>'26.Thu hut dau tu'!F6</f>
        <v>79.310344827586206</v>
      </c>
      <c r="M52" s="708"/>
      <c r="N52" s="683"/>
      <c r="P52" s="543"/>
      <c r="Q52" s="544"/>
    </row>
    <row r="53" spans="1:17">
      <c r="A53" s="687" t="s">
        <v>495</v>
      </c>
      <c r="B53" s="709"/>
      <c r="C53" s="567" t="s">
        <v>137</v>
      </c>
      <c r="D53" s="272">
        <v>328.29999999999973</v>
      </c>
      <c r="E53" s="272">
        <v>21281.941350000001</v>
      </c>
      <c r="F53" s="648">
        <v>1038.6500000000001</v>
      </c>
      <c r="G53" s="648">
        <v>328.29999999999973</v>
      </c>
      <c r="H53" s="648">
        <v>4968.4799999999996</v>
      </c>
      <c r="I53" s="648"/>
      <c r="J53" s="679">
        <f>G53/F53%</f>
        <v>31.60833774611271</v>
      </c>
      <c r="K53" s="679"/>
      <c r="L53" s="688">
        <f>'26.Thu hut dau tu'!H6</f>
        <v>23.345990472809941</v>
      </c>
      <c r="M53" s="708">
        <v>5500</v>
      </c>
      <c r="N53" s="683">
        <f>H53/M53%</f>
        <v>90.335999999999999</v>
      </c>
    </row>
    <row r="54" spans="1:17">
      <c r="A54" s="98" t="s">
        <v>647</v>
      </c>
      <c r="B54" s="98" t="s">
        <v>496</v>
      </c>
      <c r="D54" s="567"/>
      <c r="E54" s="567"/>
      <c r="F54" s="648"/>
      <c r="G54" s="648"/>
      <c r="H54" s="648"/>
      <c r="I54" s="648"/>
      <c r="J54" s="679"/>
      <c r="K54" s="679"/>
      <c r="L54" s="688"/>
      <c r="M54" s="708"/>
      <c r="N54" s="683"/>
    </row>
    <row r="55" spans="1:17">
      <c r="A55" s="687" t="s">
        <v>493</v>
      </c>
      <c r="B55" s="98"/>
      <c r="C55" s="567" t="s">
        <v>494</v>
      </c>
      <c r="D55" s="567">
        <v>6</v>
      </c>
      <c r="E55" s="567">
        <v>65</v>
      </c>
      <c r="F55" s="648">
        <v>5</v>
      </c>
      <c r="G55" s="648">
        <v>11</v>
      </c>
      <c r="H55" s="648">
        <f>'26.Thu hut dau tu'!B11</f>
        <v>69</v>
      </c>
      <c r="I55" s="648"/>
      <c r="J55" s="679">
        <f>G55/F55%</f>
        <v>220</v>
      </c>
      <c r="K55" s="679">
        <f>G55/D55%</f>
        <v>183.33333333333334</v>
      </c>
      <c r="L55" s="688">
        <f>'26.Thu hut dau tu'!F11</f>
        <v>106.153846153846</v>
      </c>
      <c r="M55" s="708"/>
      <c r="N55" s="683"/>
    </row>
    <row r="56" spans="1:17">
      <c r="A56" s="687" t="s">
        <v>495</v>
      </c>
      <c r="B56" s="709"/>
      <c r="C56" s="567" t="s">
        <v>497</v>
      </c>
      <c r="D56" s="272">
        <v>73.474575999999956</v>
      </c>
      <c r="E56" s="272">
        <v>557.72655915999997</v>
      </c>
      <c r="F56" s="787">
        <v>9.8111240000000066</v>
      </c>
      <c r="G56" s="787">
        <v>73.474575999999956</v>
      </c>
      <c r="H56" s="648">
        <v>581.41545799999994</v>
      </c>
      <c r="I56" s="648"/>
      <c r="J56" s="679">
        <f>G56/F56%</f>
        <v>748.89050428880421</v>
      </c>
      <c r="K56" s="679"/>
      <c r="L56" s="688">
        <f>'26.Thu hut dau tu'!H11</f>
        <v>104.24740375923251</v>
      </c>
      <c r="M56" s="708">
        <v>400</v>
      </c>
      <c r="N56" s="683">
        <f>H56/M56%</f>
        <v>145.35386449999999</v>
      </c>
    </row>
    <row r="57" spans="1:17" s="18" customFormat="1">
      <c r="A57" s="18" t="s">
        <v>650</v>
      </c>
      <c r="B57" s="677" t="s">
        <v>498</v>
      </c>
      <c r="C57" s="676" t="s">
        <v>47</v>
      </c>
      <c r="D57" s="700">
        <v>1112383.7573710009</v>
      </c>
      <c r="E57" s="700">
        <v>19304110.097795002</v>
      </c>
      <c r="F57" s="701">
        <v>1174577.1195569995</v>
      </c>
      <c r="G57" s="701">
        <v>1369817.4248040009</v>
      </c>
      <c r="H57" s="701">
        <f>'23.Thu NSNN'!B7</f>
        <v>21320408.089633003</v>
      </c>
      <c r="I57" s="701"/>
      <c r="J57" s="671">
        <f>G57/F57%</f>
        <v>116.62217848417119</v>
      </c>
      <c r="K57" s="671">
        <f>G57/D57%</f>
        <v>123.14252304810857</v>
      </c>
      <c r="L57" s="689">
        <f>'23.Thu NSNN'!D7</f>
        <v>110.4449155212201</v>
      </c>
      <c r="M57" s="710">
        <v>31765000</v>
      </c>
      <c r="N57" s="702">
        <f>H57/M57%</f>
        <v>67.119181771235645</v>
      </c>
      <c r="O57" s="18" t="s">
        <v>554</v>
      </c>
      <c r="P57" s="650"/>
    </row>
    <row r="58" spans="1:17" s="18" customFormat="1">
      <c r="A58" s="18" t="s">
        <v>651</v>
      </c>
      <c r="B58" s="677" t="s">
        <v>499</v>
      </c>
      <c r="C58" s="676" t="s">
        <v>47</v>
      </c>
      <c r="D58" s="700">
        <v>1844314.3331289999</v>
      </c>
      <c r="E58" s="700">
        <v>19893886.133475002</v>
      </c>
      <c r="F58" s="701">
        <v>1431618.1221910007</v>
      </c>
      <c r="G58" s="701">
        <v>1588341.308393999</v>
      </c>
      <c r="H58" s="701">
        <f>'24.Chi NSNN'!B7</f>
        <v>18575874.150103003</v>
      </c>
      <c r="I58" s="701"/>
      <c r="J58" s="671">
        <f>G58/F58%</f>
        <v>110.94727593718522</v>
      </c>
      <c r="K58" s="671">
        <f>G58/D58%</f>
        <v>86.120965383339723</v>
      </c>
      <c r="L58" s="689">
        <f>'24.Chi NSNN'!D7</f>
        <v>93.374788743994017</v>
      </c>
      <c r="M58" s="710">
        <v>21398107</v>
      </c>
      <c r="N58" s="702">
        <f>H58/M58%</f>
        <v>86.810829341600183</v>
      </c>
      <c r="O58" s="18" t="s">
        <v>555</v>
      </c>
      <c r="P58" s="650"/>
    </row>
    <row r="59" spans="1:17" s="18" customFormat="1">
      <c r="A59" s="18" t="s">
        <v>652</v>
      </c>
      <c r="B59" s="711"/>
      <c r="C59" s="712"/>
      <c r="D59" s="676"/>
      <c r="E59" s="676"/>
      <c r="F59" s="701"/>
      <c r="G59" s="701"/>
      <c r="H59" s="701"/>
      <c r="I59" s="701"/>
      <c r="J59" s="671"/>
      <c r="K59" s="671"/>
      <c r="L59" s="671"/>
      <c r="M59" s="713"/>
      <c r="N59" s="702"/>
      <c r="O59" s="18" t="s">
        <v>556</v>
      </c>
    </row>
    <row r="60" spans="1:17" ht="31.5">
      <c r="A60" s="687" t="s">
        <v>500</v>
      </c>
      <c r="B60" s="98" t="s">
        <v>501</v>
      </c>
      <c r="C60" s="567" t="s">
        <v>137</v>
      </c>
      <c r="D60" s="567"/>
      <c r="E60" s="567"/>
      <c r="F60" s="648"/>
      <c r="G60" s="648">
        <f>'25.NHNN'!D5</f>
        <v>131000</v>
      </c>
      <c r="H60" s="648"/>
      <c r="I60" s="648"/>
      <c r="J60" s="679">
        <v>0</v>
      </c>
      <c r="K60" s="679">
        <v>0</v>
      </c>
      <c r="L60" s="679">
        <f>'25.NHNN'!E5</f>
        <v>103.78703850419902</v>
      </c>
      <c r="M60" s="648"/>
      <c r="N60" s="683"/>
    </row>
    <row r="61" spans="1:17" ht="31.5">
      <c r="A61" s="684" t="s">
        <v>502</v>
      </c>
      <c r="B61" s="696" t="s">
        <v>503</v>
      </c>
      <c r="C61" s="567" t="s">
        <v>137</v>
      </c>
      <c r="D61" s="567"/>
      <c r="E61" s="567"/>
      <c r="F61" s="648"/>
      <c r="G61" s="648">
        <f>'25.NHNN'!D16</f>
        <v>138500</v>
      </c>
      <c r="H61" s="648"/>
      <c r="I61" s="648"/>
      <c r="J61" s="679">
        <v>0</v>
      </c>
      <c r="K61" s="679">
        <v>0</v>
      </c>
      <c r="L61" s="679">
        <f>'25.NHNN'!E15</f>
        <v>108.06635352132459</v>
      </c>
      <c r="M61" s="648"/>
      <c r="N61" s="683"/>
    </row>
    <row r="62" spans="1:17" s="18" customFormat="1">
      <c r="A62" s="714" t="s">
        <v>557</v>
      </c>
      <c r="C62" s="676" t="s">
        <v>476</v>
      </c>
      <c r="D62" s="567"/>
      <c r="E62" s="567"/>
      <c r="F62" s="682"/>
      <c r="G62" s="682">
        <f>'25.NHNN'!D30</f>
        <v>1.05</v>
      </c>
      <c r="H62" s="682"/>
      <c r="I62" s="682"/>
      <c r="J62" s="679">
        <v>0</v>
      </c>
      <c r="K62" s="679">
        <v>0</v>
      </c>
      <c r="L62" s="679">
        <f>'25.NHNN'!D30</f>
        <v>1.05</v>
      </c>
      <c r="M62" s="648"/>
      <c r="N62" s="683"/>
    </row>
    <row r="63" spans="1:17" s="18" customFormat="1">
      <c r="A63" s="18" t="s">
        <v>653</v>
      </c>
      <c r="B63" s="677"/>
      <c r="C63" s="676" t="s">
        <v>497</v>
      </c>
      <c r="D63" s="700">
        <f>1703927046.0008/1000000</f>
        <v>1703.9270460007999</v>
      </c>
      <c r="E63" s="700">
        <f>13294650124.709/1000000</f>
        <v>13294.650124709</v>
      </c>
      <c r="F63" s="701">
        <f>1550048569.4567/1000000</f>
        <v>1550.0485694567001</v>
      </c>
      <c r="G63" s="701">
        <f>1715404616.7546/1000000</f>
        <v>1715.4046167546001</v>
      </c>
      <c r="H63" s="701">
        <f>'22.Xuatkhau'!B4/1000000</f>
        <v>14764.718910341202</v>
      </c>
      <c r="I63" s="701"/>
      <c r="J63" s="671">
        <f>G63/F63%</f>
        <v>110.66779780686861</v>
      </c>
      <c r="K63" s="671">
        <f>G63/D63%</f>
        <v>100.67359519767814</v>
      </c>
      <c r="L63" s="671">
        <f>'22.Xuatkhau'!C4</f>
        <v>111.05759664107273</v>
      </c>
      <c r="M63" s="701"/>
      <c r="N63" s="702"/>
      <c r="O63" s="18" t="s">
        <v>558</v>
      </c>
    </row>
    <row r="64" spans="1:17" s="18" customFormat="1">
      <c r="A64" s="18" t="s">
        <v>654</v>
      </c>
      <c r="B64" s="677"/>
      <c r="C64" s="676" t="s">
        <v>497</v>
      </c>
      <c r="D64" s="700">
        <f>1519452308.9631/1000000</f>
        <v>1519.4523089631</v>
      </c>
      <c r="E64" s="700">
        <f>12242355218.2183/1000000</f>
        <v>12242.355218218299</v>
      </c>
      <c r="F64" s="701">
        <f>1623524185.7695/1000000</f>
        <v>1623.5241857695</v>
      </c>
      <c r="G64" s="701">
        <f>1801223080.0371/1000000</f>
        <v>1801.2230800371001</v>
      </c>
      <c r="H64" s="701">
        <f>'21. Nhapkhau'!B4/1000000</f>
        <v>15352.074890895299</v>
      </c>
      <c r="I64" s="701"/>
      <c r="J64" s="671">
        <f>G64/F64%</f>
        <v>110.9452569801648</v>
      </c>
      <c r="K64" s="671">
        <f>G64/D64%</f>
        <v>118.54423264302946</v>
      </c>
      <c r="L64" s="671">
        <f>'21. Nhapkhau'!C4</f>
        <v>125.40131875972108</v>
      </c>
      <c r="M64" s="701"/>
      <c r="N64" s="702"/>
      <c r="O64" s="18" t="s">
        <v>559</v>
      </c>
    </row>
    <row r="65" spans="1:15" s="18" customFormat="1" ht="31.5">
      <c r="A65" s="677" t="s">
        <v>655</v>
      </c>
      <c r="B65" s="677" t="s">
        <v>504</v>
      </c>
      <c r="C65" s="715" t="s">
        <v>476</v>
      </c>
      <c r="D65" s="716"/>
      <c r="E65" s="716"/>
      <c r="F65" s="717"/>
      <c r="G65" s="717"/>
      <c r="H65" s="718"/>
      <c r="I65" s="718"/>
      <c r="J65" s="671">
        <f>'30.CPI'!E6</f>
        <v>100.3253</v>
      </c>
      <c r="K65" s="671">
        <f>'30.CPI'!C6</f>
        <v>103.71429999999999</v>
      </c>
      <c r="L65" s="671">
        <f>'30.CPI'!F6</f>
        <v>102.76179999999999</v>
      </c>
      <c r="M65" s="702"/>
      <c r="N65" s="702"/>
      <c r="O65" s="18" t="s">
        <v>560</v>
      </c>
    </row>
    <row r="67" spans="1:15">
      <c r="F67" s="651"/>
    </row>
    <row r="68" spans="1:15">
      <c r="F68" s="651"/>
      <c r="G68" s="651"/>
    </row>
  </sheetData>
  <mergeCells count="11">
    <mergeCell ref="A1:L1"/>
    <mergeCell ref="A2:L2"/>
    <mergeCell ref="N3:N4"/>
    <mergeCell ref="A3:A4"/>
    <mergeCell ref="B3:B4"/>
    <mergeCell ref="C3:C4"/>
    <mergeCell ref="D3:E3"/>
    <mergeCell ref="F3:H3"/>
    <mergeCell ref="J3:K3"/>
    <mergeCell ref="L3:L4"/>
    <mergeCell ref="M3:M4"/>
  </mergeCells>
  <pageMargins left="0.49" right="0.46" top="0.38" bottom="0.44" header="0.3" footer="0.3"/>
  <pageSetup paperSize="9" scale="68" fitToHeight="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28"/>
  <sheetViews>
    <sheetView workbookViewId="0">
      <selection sqref="A1:G1"/>
    </sheetView>
  </sheetViews>
  <sheetFormatPr defaultColWidth="8.25" defaultRowHeight="15.75"/>
  <cols>
    <col min="1" max="1" width="27.875" style="25" bestFit="1" customWidth="1"/>
    <col min="2" max="2" width="12" style="25" customWidth="1"/>
    <col min="3" max="3" width="11.625" style="25" bestFit="1" customWidth="1"/>
    <col min="4" max="4" width="12.25" style="25" customWidth="1"/>
    <col min="5" max="5" width="12.875" style="25" customWidth="1"/>
    <col min="6" max="7" width="11.5" style="25" customWidth="1"/>
    <col min="8" max="8" width="8.875" style="25" bestFit="1" customWidth="1"/>
    <col min="9" max="16384" width="8.25" style="25"/>
  </cols>
  <sheetData>
    <row r="1" spans="1:8" ht="20.100000000000001" customHeight="1">
      <c r="A1" s="816" t="s">
        <v>573</v>
      </c>
      <c r="B1" s="816"/>
      <c r="C1" s="816"/>
      <c r="D1" s="816"/>
      <c r="E1" s="816"/>
      <c r="F1" s="816"/>
      <c r="G1" s="816"/>
    </row>
    <row r="2" spans="1:8" ht="20.100000000000001" customHeight="1">
      <c r="A2" s="816" t="s">
        <v>352</v>
      </c>
      <c r="B2" s="816"/>
      <c r="C2" s="816"/>
      <c r="D2" s="816"/>
      <c r="E2" s="816"/>
      <c r="F2" s="816"/>
      <c r="G2" s="816"/>
    </row>
    <row r="3" spans="1:8" ht="15" customHeight="1">
      <c r="A3" s="24"/>
    </row>
    <row r="4" spans="1:8" ht="15" customHeight="1">
      <c r="A4" s="119"/>
      <c r="E4" s="107" t="s">
        <v>45</v>
      </c>
    </row>
    <row r="5" spans="1:8" s="1" customFormat="1" ht="20.100000000000001" customHeight="1">
      <c r="A5" s="725"/>
      <c r="B5" s="726" t="s">
        <v>2</v>
      </c>
      <c r="C5" s="726" t="s">
        <v>2</v>
      </c>
      <c r="D5" s="726" t="s">
        <v>8</v>
      </c>
      <c r="E5" s="864" t="s">
        <v>80</v>
      </c>
      <c r="F5" s="864"/>
      <c r="G5" s="864"/>
    </row>
    <row r="6" spans="1:8" s="1" customFormat="1" ht="20.100000000000001" customHeight="1">
      <c r="A6" s="56"/>
      <c r="B6" s="47" t="s">
        <v>30</v>
      </c>
      <c r="C6" s="47" t="s">
        <v>531</v>
      </c>
      <c r="D6" s="47" t="s">
        <v>531</v>
      </c>
      <c r="E6" s="47" t="s">
        <v>29</v>
      </c>
      <c r="F6" s="47" t="s">
        <v>16</v>
      </c>
      <c r="G6" s="47" t="s">
        <v>533</v>
      </c>
    </row>
    <row r="7" spans="1:8" s="1" customFormat="1" ht="20.100000000000001" customHeight="1">
      <c r="A7" s="56"/>
      <c r="B7" s="11" t="s">
        <v>301</v>
      </c>
      <c r="C7" s="11" t="s">
        <v>301</v>
      </c>
      <c r="D7" s="11" t="s">
        <v>301</v>
      </c>
      <c r="E7" s="11" t="s">
        <v>301</v>
      </c>
      <c r="F7" s="11" t="s">
        <v>301</v>
      </c>
      <c r="G7" s="11" t="s">
        <v>301</v>
      </c>
    </row>
    <row r="8" spans="1:8" ht="24.95" customHeight="1">
      <c r="A8" s="22" t="s">
        <v>1</v>
      </c>
      <c r="B8" s="214">
        <v>1973984.7850672002</v>
      </c>
      <c r="C8" s="214">
        <v>2084520.1010000003</v>
      </c>
      <c r="D8" s="214">
        <v>2098003.98</v>
      </c>
      <c r="E8" s="216">
        <v>133.85002438823207</v>
      </c>
      <c r="F8" s="216">
        <v>129.71188522065984</v>
      </c>
      <c r="G8" s="216">
        <v>118.5941098811997</v>
      </c>
      <c r="H8" s="152"/>
    </row>
    <row r="9" spans="1:8" ht="24.95" customHeight="1">
      <c r="A9" s="218" t="s">
        <v>196</v>
      </c>
      <c r="B9" s="214">
        <v>0</v>
      </c>
      <c r="C9" s="214">
        <v>0</v>
      </c>
      <c r="D9" s="214">
        <v>0</v>
      </c>
      <c r="E9" s="214"/>
      <c r="F9" s="214"/>
      <c r="G9" s="214"/>
      <c r="H9" s="152"/>
    </row>
    <row r="10" spans="1:8" ht="24.95" customHeight="1">
      <c r="A10" s="219" t="s">
        <v>197</v>
      </c>
      <c r="B10" s="214">
        <v>388701.57841239998</v>
      </c>
      <c r="C10" s="214">
        <v>379577.84100000007</v>
      </c>
      <c r="D10" s="214">
        <v>344735.36</v>
      </c>
      <c r="E10" s="216">
        <v>174.60036798279626</v>
      </c>
      <c r="F10" s="216">
        <v>160.16764569675166</v>
      </c>
      <c r="G10" s="216">
        <v>148.70773230430379</v>
      </c>
      <c r="H10" s="152"/>
    </row>
    <row r="11" spans="1:8" ht="24.95" customHeight="1">
      <c r="A11" s="208" t="s">
        <v>19</v>
      </c>
      <c r="B11" s="215">
        <v>388251.52557240002</v>
      </c>
      <c r="C11" s="215">
        <v>379142.30099999998</v>
      </c>
      <c r="D11" s="215">
        <v>344351.43000000005</v>
      </c>
      <c r="E11" s="217">
        <v>175.17952093128622</v>
      </c>
      <c r="F11" s="217">
        <v>160.75639693847739</v>
      </c>
      <c r="G11" s="217">
        <v>149.13206647145827</v>
      </c>
      <c r="H11" s="152"/>
    </row>
    <row r="12" spans="1:8" ht="24.95" customHeight="1">
      <c r="A12" s="208" t="s">
        <v>195</v>
      </c>
      <c r="B12" s="215">
        <v>450.05284000000006</v>
      </c>
      <c r="C12" s="215">
        <v>435.53999999999996</v>
      </c>
      <c r="D12" s="215">
        <v>383.92999999999995</v>
      </c>
      <c r="E12" s="217">
        <v>45.326419371814211</v>
      </c>
      <c r="F12" s="217">
        <v>38.243119430071772</v>
      </c>
      <c r="G12" s="217">
        <v>41.865490476376578</v>
      </c>
      <c r="H12" s="152"/>
    </row>
    <row r="13" spans="1:8" ht="24.95" customHeight="1">
      <c r="A13" s="219" t="s">
        <v>198</v>
      </c>
      <c r="B13" s="214">
        <v>1409958.1201648</v>
      </c>
      <c r="C13" s="214">
        <v>1480239.5</v>
      </c>
      <c r="D13" s="214">
        <v>1511800.77</v>
      </c>
      <c r="E13" s="216">
        <v>125.01081546676866</v>
      </c>
      <c r="F13" s="216">
        <v>118.95242243646999</v>
      </c>
      <c r="G13" s="216">
        <v>108.61471106915951</v>
      </c>
      <c r="H13" s="152"/>
    </row>
    <row r="14" spans="1:8" ht="24.95" customHeight="1">
      <c r="A14" s="208" t="s">
        <v>19</v>
      </c>
      <c r="B14" s="215">
        <v>976286.93824379996</v>
      </c>
      <c r="C14" s="215">
        <v>1006267.54</v>
      </c>
      <c r="D14" s="215">
        <v>1085547.01</v>
      </c>
      <c r="E14" s="217">
        <v>122.41931006052889</v>
      </c>
      <c r="F14" s="217">
        <v>117.3716917370531</v>
      </c>
      <c r="G14" s="217">
        <v>112.29251861563392</v>
      </c>
      <c r="H14" s="152"/>
    </row>
    <row r="15" spans="1:8" ht="24.95" customHeight="1">
      <c r="A15" s="208" t="s">
        <v>195</v>
      </c>
      <c r="B15" s="215">
        <v>433671.18192100001</v>
      </c>
      <c r="C15" s="215">
        <v>473971.95999999996</v>
      </c>
      <c r="D15" s="215">
        <v>426253.76</v>
      </c>
      <c r="E15" s="217">
        <v>131.26647236601093</v>
      </c>
      <c r="F15" s="217">
        <v>122.4537058805635</v>
      </c>
      <c r="G15" s="217">
        <v>100.25263017223087</v>
      </c>
      <c r="H15" s="152"/>
    </row>
    <row r="16" spans="1:8" s="24" customFormat="1" ht="24.95" customHeight="1">
      <c r="A16" s="219" t="s">
        <v>199</v>
      </c>
      <c r="B16" s="212">
        <v>116200.38369799999</v>
      </c>
      <c r="C16" s="212">
        <v>146560.69</v>
      </c>
      <c r="D16" s="212">
        <v>139214.01</v>
      </c>
      <c r="E16" s="213">
        <v>146.30822301146378</v>
      </c>
      <c r="F16" s="213">
        <v>185.12789767542532</v>
      </c>
      <c r="G16" s="213">
        <v>143.79817047175823</v>
      </c>
    </row>
    <row r="17" spans="1:7" s="24" customFormat="1" ht="24.95" customHeight="1">
      <c r="A17" s="743" t="s">
        <v>351</v>
      </c>
      <c r="B17" s="212">
        <v>59124.702792000004</v>
      </c>
      <c r="C17" s="212">
        <v>78142.070000000007</v>
      </c>
      <c r="D17" s="213">
        <v>102253.84</v>
      </c>
      <c r="E17" s="213">
        <v>131.79987235855185</v>
      </c>
      <c r="F17" s="24">
        <v>168.09350353432927</v>
      </c>
      <c r="G17" s="24">
        <v>210.67398164835788</v>
      </c>
    </row>
    <row r="18" spans="1:7" ht="20.100000000000001" customHeight="1">
      <c r="A18" s="208"/>
      <c r="B18" s="209"/>
      <c r="C18" s="209"/>
      <c r="D18" s="211"/>
      <c r="E18" s="211"/>
    </row>
    <row r="19" spans="1:7" ht="20.100000000000001" customHeight="1">
      <c r="A19" s="208"/>
      <c r="B19" s="209"/>
      <c r="C19" s="209"/>
      <c r="D19" s="211"/>
      <c r="E19" s="211"/>
    </row>
    <row r="20" spans="1:7" ht="20.100000000000001" customHeight="1">
      <c r="A20" s="208"/>
      <c r="B20" s="209"/>
      <c r="C20" s="209"/>
      <c r="D20" s="211"/>
      <c r="E20" s="211"/>
    </row>
    <row r="21" spans="1:7" ht="20.100000000000001" customHeight="1">
      <c r="A21" s="208"/>
      <c r="B21" s="209"/>
      <c r="C21" s="209"/>
      <c r="D21" s="211"/>
      <c r="E21" s="211"/>
    </row>
    <row r="22" spans="1:7" s="24" customFormat="1" ht="20.100000000000001" customHeight="1">
      <c r="A22" s="131"/>
      <c r="B22" s="212"/>
      <c r="C22" s="212"/>
      <c r="D22" s="213"/>
      <c r="E22" s="213"/>
    </row>
    <row r="23" spans="1:7" ht="20.100000000000001" customHeight="1">
      <c r="A23" s="208"/>
      <c r="B23" s="209"/>
      <c r="C23" s="209"/>
      <c r="D23" s="211"/>
      <c r="E23" s="211"/>
    </row>
    <row r="24" spans="1:7" ht="20.100000000000001" customHeight="1">
      <c r="A24" s="208"/>
      <c r="B24" s="209"/>
      <c r="C24" s="209"/>
      <c r="D24" s="211"/>
      <c r="E24" s="211"/>
    </row>
    <row r="25" spans="1:7" ht="20.100000000000001" customHeight="1">
      <c r="A25" s="208"/>
      <c r="B25" s="209"/>
      <c r="C25" s="209"/>
      <c r="D25" s="211"/>
      <c r="E25" s="211"/>
    </row>
    <row r="26" spans="1:7" ht="20.100000000000001" customHeight="1">
      <c r="A26" s="208"/>
      <c r="B26" s="209"/>
      <c r="C26" s="209"/>
      <c r="D26" s="211"/>
      <c r="E26" s="211"/>
    </row>
    <row r="27" spans="1:7" ht="20.100000000000001" customHeight="1">
      <c r="A27" s="208"/>
      <c r="B27" s="209"/>
      <c r="C27" s="209"/>
      <c r="D27" s="211"/>
      <c r="E27" s="211"/>
    </row>
    <row r="28" spans="1:7" ht="20.100000000000001" customHeight="1"/>
  </sheetData>
  <mergeCells count="3">
    <mergeCell ref="A1:G1"/>
    <mergeCell ref="A2:G2"/>
    <mergeCell ref="E5:G5"/>
  </mergeCells>
  <pageMargins left="1.1811023622047245" right="0.78740157480314965" top="0.78740157480314965" bottom="0.78740157480314965" header="0" footer="0"/>
  <pageSetup paperSize="9" scale="93" fitToHeight="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171"/>
  <sheetViews>
    <sheetView workbookViewId="0">
      <selection activeCell="C6" sqref="C6:G18"/>
    </sheetView>
  </sheetViews>
  <sheetFormatPr defaultColWidth="7.875" defaultRowHeight="15.75"/>
  <cols>
    <col min="1" max="1" width="1.5" style="121" customWidth="1"/>
    <col min="2" max="2" width="28.625" style="121" customWidth="1"/>
    <col min="3" max="3" width="8.625" style="121" bestFit="1" customWidth="1"/>
    <col min="4" max="4" width="12.875" style="121" customWidth="1"/>
    <col min="5" max="5" width="12.625" style="121" customWidth="1"/>
    <col min="6" max="6" width="11.625" style="121" customWidth="1"/>
    <col min="7" max="7" width="12.625" style="121" customWidth="1"/>
    <col min="8" max="9" width="7.875" style="121"/>
    <col min="10" max="12" width="10.625" style="158" customWidth="1"/>
    <col min="13" max="16384" width="7.875" style="121"/>
  </cols>
  <sheetData>
    <row r="1" spans="1:13" ht="26.25" customHeight="1">
      <c r="A1" s="278"/>
      <c r="B1" s="871" t="s">
        <v>614</v>
      </c>
      <c r="C1" s="871"/>
      <c r="D1" s="872"/>
      <c r="E1" s="872"/>
      <c r="F1" s="872"/>
      <c r="G1" s="872"/>
    </row>
    <row r="2" spans="1:13" ht="15" customHeight="1">
      <c r="A2" s="122"/>
      <c r="B2" s="123"/>
      <c r="C2" s="123"/>
      <c r="D2" s="123"/>
      <c r="E2" s="123"/>
      <c r="F2" s="123"/>
      <c r="G2" s="123"/>
    </row>
    <row r="3" spans="1:13" ht="15" customHeight="1">
      <c r="A3" s="124"/>
      <c r="B3" s="125"/>
      <c r="C3" s="125"/>
      <c r="D3" s="125"/>
      <c r="E3" s="125"/>
      <c r="F3" s="125"/>
      <c r="G3" s="126"/>
    </row>
    <row r="4" spans="1:13" s="231" customFormat="1" ht="78.75">
      <c r="A4" s="370"/>
      <c r="B4" s="62"/>
      <c r="C4" s="306" t="s">
        <v>606</v>
      </c>
      <c r="D4" s="306" t="s">
        <v>607</v>
      </c>
      <c r="E4" s="306" t="s">
        <v>612</v>
      </c>
      <c r="F4" s="306" t="s">
        <v>609</v>
      </c>
      <c r="G4" s="306" t="s">
        <v>613</v>
      </c>
      <c r="K4" s="371"/>
    </row>
    <row r="5" spans="1:13" ht="20.100000000000001" customHeight="1">
      <c r="A5" s="127"/>
      <c r="B5" s="277" t="s">
        <v>17</v>
      </c>
      <c r="C5" s="128"/>
      <c r="D5" s="128"/>
      <c r="E5" s="129"/>
      <c r="F5" s="129"/>
      <c r="G5" s="130"/>
    </row>
    <row r="6" spans="1:13" ht="24.95" customHeight="1">
      <c r="A6" s="277"/>
      <c r="B6" s="131" t="s">
        <v>31</v>
      </c>
      <c r="C6" s="283">
        <v>2128.0956922738101</v>
      </c>
      <c r="D6" s="283">
        <v>2411.1889145165742</v>
      </c>
      <c r="E6" s="283">
        <v>32763.076262172304</v>
      </c>
      <c r="F6" s="281">
        <v>133.38888823241894</v>
      </c>
      <c r="G6" s="281">
        <v>155.9350331328487</v>
      </c>
      <c r="J6" s="108"/>
      <c r="K6" s="253"/>
      <c r="L6" s="253"/>
    </row>
    <row r="7" spans="1:13" ht="24.95" customHeight="1">
      <c r="A7" s="132"/>
      <c r="B7" s="208" t="s">
        <v>19</v>
      </c>
      <c r="C7" s="284">
        <v>2104.4418988574948</v>
      </c>
      <c r="D7" s="284">
        <v>2381.3169840297242</v>
      </c>
      <c r="E7" s="635">
        <v>32549.543568921967</v>
      </c>
      <c r="F7" s="289">
        <v>133.92320554773951</v>
      </c>
      <c r="G7" s="289">
        <v>158.05235357781729</v>
      </c>
      <c r="I7" s="158"/>
      <c r="J7" s="157"/>
      <c r="K7" s="157"/>
      <c r="L7" s="292"/>
      <c r="M7" s="161"/>
    </row>
    <row r="8" spans="1:13" ht="24.95" customHeight="1">
      <c r="A8" s="132"/>
      <c r="B8" s="208" t="s">
        <v>46</v>
      </c>
      <c r="C8" s="284">
        <v>23.653793416315168</v>
      </c>
      <c r="D8" s="284">
        <v>29.871930486850172</v>
      </c>
      <c r="E8" s="636">
        <v>213.53269325033514</v>
      </c>
      <c r="F8" s="287">
        <v>101.20158191712615</v>
      </c>
      <c r="G8" s="287">
        <v>51.259869762349943</v>
      </c>
      <c r="J8" s="156"/>
      <c r="K8" s="157"/>
      <c r="L8" s="163"/>
      <c r="M8" s="161"/>
    </row>
    <row r="9" spans="1:13" s="290" customFormat="1" ht="24.95" customHeight="1">
      <c r="A9" s="131"/>
      <c r="B9" s="131" t="s">
        <v>190</v>
      </c>
      <c r="C9" s="283">
        <v>137309.97490157594</v>
      </c>
      <c r="D9" s="283">
        <v>145666.62868265531</v>
      </c>
      <c r="E9" s="283">
        <v>1700125.3153831903</v>
      </c>
      <c r="F9" s="281">
        <v>168.66129595778503</v>
      </c>
      <c r="G9" s="281">
        <v>179.46794049137748</v>
      </c>
      <c r="J9" s="156"/>
      <c r="K9" s="156"/>
      <c r="L9" s="163"/>
      <c r="M9" s="291"/>
    </row>
    <row r="10" spans="1:13" ht="24.95" customHeight="1">
      <c r="A10" s="132"/>
      <c r="B10" s="208" t="s">
        <v>19</v>
      </c>
      <c r="C10" s="284">
        <v>137297.55805922201</v>
      </c>
      <c r="D10" s="284">
        <v>145648.11977404528</v>
      </c>
      <c r="E10" s="636">
        <v>1699970.6933213368</v>
      </c>
      <c r="F10" s="287">
        <v>168.68811775255409</v>
      </c>
      <c r="G10" s="287">
        <v>179.52301087859345</v>
      </c>
      <c r="J10" s="156"/>
      <c r="K10" s="157"/>
      <c r="L10" s="163"/>
      <c r="M10" s="161"/>
    </row>
    <row r="11" spans="1:13" ht="24.95" customHeight="1">
      <c r="A11" s="132"/>
      <c r="B11" s="208" t="s">
        <v>46</v>
      </c>
      <c r="C11" s="284">
        <v>12.416842353952152</v>
      </c>
      <c r="D11" s="284">
        <v>18.508908610024246</v>
      </c>
      <c r="E11" s="284">
        <v>154.6220618536278</v>
      </c>
      <c r="F11" s="282">
        <v>74.920553258195042</v>
      </c>
      <c r="G11" s="282">
        <v>41.04352970689537</v>
      </c>
      <c r="J11" s="156"/>
      <c r="K11" s="157"/>
      <c r="L11" s="163"/>
      <c r="M11" s="161"/>
    </row>
    <row r="12" spans="1:13" ht="24.95" customHeight="1">
      <c r="A12" s="131"/>
      <c r="B12" s="277" t="s">
        <v>20</v>
      </c>
      <c r="C12" s="283"/>
      <c r="D12" s="283"/>
      <c r="E12" s="637"/>
      <c r="F12" s="288"/>
      <c r="G12" s="288"/>
      <c r="I12" s="161"/>
      <c r="J12" s="156"/>
      <c r="K12" s="156"/>
      <c r="L12" s="163"/>
      <c r="M12" s="161"/>
    </row>
    <row r="13" spans="1:13" s="290" customFormat="1" ht="24.95" customHeight="1">
      <c r="A13" s="131"/>
      <c r="B13" s="131" t="s">
        <v>32</v>
      </c>
      <c r="C13" s="283">
        <v>2608.1732663365437</v>
      </c>
      <c r="D13" s="283">
        <v>3105.5864383045209</v>
      </c>
      <c r="E13" s="638">
        <v>35245.91515194052</v>
      </c>
      <c r="F13" s="286">
        <v>75.260603636677587</v>
      </c>
      <c r="G13" s="286">
        <v>97.169088710294901</v>
      </c>
      <c r="J13" s="156"/>
      <c r="K13" s="156"/>
      <c r="L13" s="163"/>
      <c r="M13" s="291"/>
    </row>
    <row r="14" spans="1:13" ht="24.95" customHeight="1">
      <c r="A14" s="132"/>
      <c r="B14" s="208" t="s">
        <v>19</v>
      </c>
      <c r="C14" s="284">
        <v>1270.5480021869835</v>
      </c>
      <c r="D14" s="284">
        <v>1579.970323296837</v>
      </c>
      <c r="E14" s="284">
        <v>11315.379894444419</v>
      </c>
      <c r="F14" s="282">
        <v>180.80314051498206</v>
      </c>
      <c r="G14" s="282">
        <v>155.83687052500954</v>
      </c>
      <c r="J14" s="156"/>
      <c r="K14" s="157"/>
      <c r="L14" s="163"/>
      <c r="M14" s="161"/>
    </row>
    <row r="15" spans="1:13" ht="24.95" customHeight="1">
      <c r="A15" s="132"/>
      <c r="B15" s="208" t="s">
        <v>46</v>
      </c>
      <c r="C15" s="284">
        <v>1337.6252641495605</v>
      </c>
      <c r="D15" s="284">
        <v>1525.6161150076841</v>
      </c>
      <c r="E15" s="635">
        <v>23930.535257496103</v>
      </c>
      <c r="F15" s="289">
        <v>46.90477763889497</v>
      </c>
      <c r="G15" s="289">
        <v>82.485741762168431</v>
      </c>
      <c r="J15" s="156"/>
      <c r="K15" s="160"/>
      <c r="L15" s="163"/>
      <c r="M15" s="161"/>
    </row>
    <row r="16" spans="1:13" s="290" customFormat="1" ht="22.5" customHeight="1">
      <c r="A16" s="131"/>
      <c r="B16" s="131" t="s">
        <v>191</v>
      </c>
      <c r="C16" s="283">
        <v>276992.38471699564</v>
      </c>
      <c r="D16" s="283">
        <v>331877.00136329245</v>
      </c>
      <c r="E16" s="283">
        <v>4286792.1016832665</v>
      </c>
      <c r="F16" s="281">
        <v>91.558843860916724</v>
      </c>
      <c r="G16" s="281">
        <v>135.14296190125313</v>
      </c>
      <c r="J16" s="156"/>
      <c r="K16" s="156"/>
      <c r="L16" s="163"/>
      <c r="M16" s="291"/>
    </row>
    <row r="17" spans="1:13" ht="24.95" customHeight="1">
      <c r="A17" s="277"/>
      <c r="B17" s="208" t="s">
        <v>19</v>
      </c>
      <c r="C17" s="284">
        <v>129674.10161904943</v>
      </c>
      <c r="D17" s="284">
        <v>161728.52084108247</v>
      </c>
      <c r="E17" s="635">
        <v>1339874.0445161096</v>
      </c>
      <c r="F17" s="289">
        <v>110.37052249394053</v>
      </c>
      <c r="G17" s="289">
        <v>106.7593298826403</v>
      </c>
      <c r="J17" s="156"/>
      <c r="K17" s="156"/>
      <c r="L17" s="163"/>
      <c r="M17" s="161"/>
    </row>
    <row r="18" spans="1:13" ht="24.95" customHeight="1">
      <c r="A18" s="131"/>
      <c r="B18" s="208" t="s">
        <v>46</v>
      </c>
      <c r="C18" s="284">
        <v>147318.28309794623</v>
      </c>
      <c r="D18" s="284">
        <v>170148.48052220998</v>
      </c>
      <c r="E18" s="636">
        <v>2946918.0571671575</v>
      </c>
      <c r="F18" s="287">
        <v>78.793731039719546</v>
      </c>
      <c r="G18" s="287">
        <v>153.725447696468</v>
      </c>
      <c r="H18" s="161"/>
      <c r="I18" s="158"/>
      <c r="J18" s="156"/>
      <c r="K18" s="156"/>
      <c r="L18" s="163"/>
      <c r="M18" s="161"/>
    </row>
    <row r="19" spans="1:13" s="290" customFormat="1" ht="24.95" customHeight="1">
      <c r="A19" s="131"/>
      <c r="B19" s="131"/>
      <c r="C19" s="283"/>
      <c r="D19" s="283"/>
      <c r="E19" s="638"/>
      <c r="F19" s="286"/>
      <c r="G19" s="286"/>
      <c r="J19" s="156"/>
      <c r="K19" s="156"/>
      <c r="L19" s="163"/>
      <c r="M19" s="291"/>
    </row>
    <row r="20" spans="1:13" ht="24.95" customHeight="1">
      <c r="A20" s="132"/>
      <c r="B20" s="132"/>
      <c r="C20" s="284"/>
      <c r="D20" s="284"/>
      <c r="E20" s="282"/>
      <c r="F20" s="282"/>
      <c r="G20" s="282"/>
      <c r="J20" s="156"/>
      <c r="K20" s="157"/>
      <c r="L20" s="163"/>
      <c r="M20" s="161"/>
    </row>
    <row r="21" spans="1:13" ht="24.95" customHeight="1">
      <c r="A21" s="132"/>
      <c r="B21" s="132"/>
      <c r="C21" s="284"/>
      <c r="D21" s="284"/>
      <c r="E21" s="289"/>
      <c r="F21" s="289"/>
      <c r="G21" s="289"/>
      <c r="J21" s="156"/>
      <c r="K21" s="157"/>
      <c r="L21" s="163"/>
      <c r="M21" s="161"/>
    </row>
    <row r="22" spans="1:13" ht="24.95" customHeight="1">
      <c r="A22" s="132"/>
      <c r="B22" s="132"/>
      <c r="C22" s="284"/>
      <c r="D22" s="284"/>
      <c r="E22" s="282"/>
      <c r="F22" s="282"/>
      <c r="G22" s="282"/>
      <c r="J22" s="156"/>
      <c r="K22" s="157"/>
      <c r="L22" s="163"/>
      <c r="M22" s="161"/>
    </row>
    <row r="23" spans="1:13" ht="24.95" customHeight="1">
      <c r="A23" s="132"/>
      <c r="B23" s="279"/>
      <c r="C23" s="284"/>
      <c r="D23" s="284"/>
      <c r="E23" s="289"/>
      <c r="F23" s="289"/>
      <c r="G23" s="289"/>
      <c r="I23" s="158"/>
      <c r="J23" s="157"/>
      <c r="K23" s="157"/>
      <c r="L23" s="292"/>
      <c r="M23" s="161"/>
    </row>
    <row r="24" spans="1:13" ht="24.95" customHeight="1">
      <c r="A24" s="132"/>
      <c r="B24" s="132"/>
      <c r="C24" s="284"/>
      <c r="D24" s="284"/>
      <c r="E24" s="289"/>
      <c r="F24" s="289"/>
      <c r="G24" s="289"/>
      <c r="J24" s="156"/>
      <c r="K24" s="157"/>
      <c r="L24" s="163"/>
      <c r="M24" s="161"/>
    </row>
    <row r="25" spans="1:13" s="290" customFormat="1" ht="24.95" customHeight="1">
      <c r="A25" s="131"/>
      <c r="B25" s="131"/>
      <c r="C25" s="283"/>
      <c r="D25" s="283"/>
      <c r="E25" s="281"/>
      <c r="F25" s="281"/>
      <c r="G25" s="281"/>
      <c r="J25" s="156"/>
      <c r="K25" s="156"/>
      <c r="L25" s="163"/>
      <c r="M25" s="291"/>
    </row>
    <row r="26" spans="1:13" ht="24.95" customHeight="1">
      <c r="A26" s="132"/>
      <c r="B26" s="132"/>
      <c r="C26" s="285"/>
      <c r="D26" s="285"/>
      <c r="E26" s="289"/>
      <c r="F26" s="289"/>
      <c r="G26" s="238"/>
      <c r="J26" s="156"/>
      <c r="K26" s="164"/>
      <c r="L26" s="163"/>
      <c r="M26" s="161"/>
    </row>
    <row r="27" spans="1:13" ht="24.95" customHeight="1">
      <c r="A27" s="132"/>
      <c r="B27" s="132"/>
      <c r="C27" s="284"/>
      <c r="D27" s="284"/>
      <c r="E27" s="282"/>
      <c r="F27" s="282"/>
      <c r="G27" s="282"/>
      <c r="J27" s="156"/>
      <c r="K27" s="157"/>
      <c r="L27" s="165"/>
    </row>
    <row r="28" spans="1:13" ht="24.95" customHeight="1">
      <c r="A28" s="124"/>
      <c r="B28" s="124"/>
      <c r="C28" s="284"/>
      <c r="D28" s="284"/>
      <c r="E28" s="282"/>
      <c r="F28" s="282"/>
      <c r="G28" s="282"/>
    </row>
    <row r="29" spans="1:13" ht="20.25" customHeight="1">
      <c r="A29" s="124"/>
      <c r="B29" s="124"/>
      <c r="C29" s="284"/>
      <c r="D29" s="284"/>
      <c r="E29" s="282"/>
      <c r="F29" s="282"/>
      <c r="G29" s="282"/>
    </row>
    <row r="30" spans="1:13" ht="18" customHeight="1">
      <c r="A30" s="124"/>
      <c r="B30" s="124"/>
      <c r="C30" s="284"/>
      <c r="D30" s="284"/>
      <c r="E30" s="282"/>
      <c r="F30" s="282"/>
      <c r="G30" s="282"/>
    </row>
    <row r="31" spans="1:13" ht="18" customHeight="1">
      <c r="A31" s="124"/>
      <c r="B31" s="124"/>
      <c r="C31" s="159"/>
      <c r="D31" s="159"/>
      <c r="E31" s="159"/>
      <c r="F31" s="162"/>
      <c r="G31" s="162"/>
    </row>
    <row r="32" spans="1:13" ht="18" customHeight="1">
      <c r="A32" s="124"/>
      <c r="B32" s="124"/>
      <c r="C32" s="159"/>
      <c r="D32" s="159"/>
      <c r="E32" s="159"/>
      <c r="F32" s="162"/>
      <c r="G32" s="162"/>
    </row>
    <row r="33" spans="1:7">
      <c r="A33" s="124"/>
      <c r="B33" s="124"/>
      <c r="C33" s="159"/>
      <c r="D33" s="159"/>
      <c r="E33" s="159"/>
      <c r="F33" s="162"/>
      <c r="G33" s="162"/>
    </row>
    <row r="34" spans="1:7">
      <c r="A34" s="124"/>
      <c r="B34" s="124"/>
      <c r="C34" s="159"/>
      <c r="D34" s="159"/>
      <c r="E34" s="159"/>
      <c r="F34" s="162"/>
      <c r="G34" s="162"/>
    </row>
    <row r="35" spans="1:7">
      <c r="A35" s="124"/>
      <c r="B35" s="124"/>
      <c r="C35" s="159"/>
      <c r="D35" s="159"/>
      <c r="E35" s="159"/>
      <c r="F35" s="162"/>
      <c r="G35" s="162"/>
    </row>
    <row r="36" spans="1:7">
      <c r="A36" s="124"/>
      <c r="B36" s="124"/>
      <c r="C36" s="159"/>
      <c r="D36" s="159"/>
      <c r="E36" s="159"/>
      <c r="F36" s="162"/>
      <c r="G36" s="162"/>
    </row>
    <row r="37" spans="1:7">
      <c r="A37" s="124"/>
      <c r="B37" s="124"/>
      <c r="C37" s="159"/>
      <c r="D37" s="159"/>
      <c r="E37" s="159"/>
      <c r="F37" s="162"/>
      <c r="G37" s="162"/>
    </row>
    <row r="38" spans="1:7">
      <c r="A38" s="124"/>
      <c r="B38" s="124"/>
      <c r="C38" s="159"/>
      <c r="D38" s="159"/>
      <c r="E38" s="159"/>
      <c r="F38" s="162"/>
      <c r="G38" s="162"/>
    </row>
    <row r="39" spans="1:7">
      <c r="A39" s="124"/>
      <c r="B39" s="124"/>
      <c r="C39" s="159"/>
      <c r="D39" s="159"/>
      <c r="E39" s="159"/>
      <c r="F39" s="162"/>
      <c r="G39" s="162"/>
    </row>
    <row r="40" spans="1:7">
      <c r="A40" s="124"/>
      <c r="B40" s="124"/>
      <c r="C40" s="159"/>
      <c r="D40" s="159"/>
      <c r="E40" s="159"/>
      <c r="F40" s="162"/>
      <c r="G40" s="162"/>
    </row>
    <row r="41" spans="1:7">
      <c r="A41" s="124"/>
      <c r="B41" s="124"/>
      <c r="C41" s="159"/>
      <c r="D41" s="159"/>
      <c r="E41" s="159"/>
      <c r="F41" s="162"/>
      <c r="G41" s="162"/>
    </row>
    <row r="42" spans="1:7">
      <c r="A42" s="124"/>
      <c r="B42" s="124"/>
      <c r="C42" s="159"/>
      <c r="D42" s="159"/>
      <c r="E42" s="159"/>
      <c r="F42" s="162"/>
      <c r="G42" s="162"/>
    </row>
    <row r="43" spans="1:7">
      <c r="A43" s="124"/>
      <c r="B43" s="124"/>
      <c r="C43" s="159"/>
      <c r="D43" s="159"/>
      <c r="E43" s="159"/>
      <c r="F43" s="162"/>
      <c r="G43" s="162"/>
    </row>
    <row r="44" spans="1:7">
      <c r="A44" s="124"/>
      <c r="B44" s="124"/>
      <c r="C44" s="159"/>
      <c r="D44" s="159"/>
      <c r="E44" s="159"/>
      <c r="F44" s="162"/>
      <c r="G44" s="162"/>
    </row>
    <row r="45" spans="1:7">
      <c r="A45" s="124"/>
      <c r="B45" s="124"/>
      <c r="C45" s="124"/>
      <c r="D45" s="124"/>
      <c r="E45" s="124"/>
      <c r="F45" s="162"/>
      <c r="G45" s="162"/>
    </row>
    <row r="46" spans="1:7">
      <c r="A46" s="124"/>
      <c r="B46" s="124"/>
      <c r="C46" s="124"/>
      <c r="D46" s="124"/>
      <c r="E46" s="124"/>
      <c r="F46" s="162"/>
      <c r="G46" s="162"/>
    </row>
    <row r="47" spans="1:7">
      <c r="A47" s="124"/>
      <c r="B47" s="124"/>
      <c r="C47" s="124"/>
      <c r="D47" s="124"/>
      <c r="E47" s="124"/>
      <c r="F47" s="162"/>
      <c r="G47" s="162"/>
    </row>
    <row r="48" spans="1:7">
      <c r="A48" s="124"/>
      <c r="B48" s="124"/>
      <c r="C48" s="124"/>
      <c r="D48" s="124"/>
      <c r="E48" s="124"/>
      <c r="F48" s="162"/>
      <c r="G48" s="162"/>
    </row>
    <row r="49" spans="1:7">
      <c r="A49" s="124"/>
      <c r="B49" s="124"/>
      <c r="C49" s="124"/>
      <c r="D49" s="124"/>
      <c r="E49" s="124"/>
      <c r="F49" s="162"/>
      <c r="G49" s="162"/>
    </row>
    <row r="50" spans="1:7">
      <c r="A50" s="124"/>
      <c r="B50" s="124"/>
      <c r="C50" s="124"/>
      <c r="D50" s="124"/>
      <c r="E50" s="124"/>
      <c r="F50" s="162"/>
      <c r="G50" s="162"/>
    </row>
    <row r="51" spans="1:7">
      <c r="A51" s="124"/>
      <c r="B51" s="124"/>
      <c r="C51" s="124"/>
      <c r="D51" s="124"/>
      <c r="E51" s="124"/>
      <c r="F51" s="162"/>
      <c r="G51" s="162"/>
    </row>
    <row r="52" spans="1:7">
      <c r="A52" s="124"/>
      <c r="B52" s="124"/>
      <c r="C52" s="124"/>
      <c r="D52" s="124"/>
      <c r="E52" s="124"/>
      <c r="F52" s="162"/>
      <c r="G52" s="162"/>
    </row>
    <row r="53" spans="1:7">
      <c r="A53" s="124"/>
      <c r="B53" s="124"/>
      <c r="C53" s="124"/>
      <c r="D53" s="124"/>
      <c r="E53" s="124"/>
      <c r="F53" s="162"/>
      <c r="G53" s="162"/>
    </row>
    <row r="54" spans="1:7">
      <c r="A54" s="124"/>
      <c r="B54" s="124"/>
      <c r="C54" s="124"/>
      <c r="D54" s="124"/>
      <c r="E54" s="124"/>
      <c r="F54" s="162"/>
      <c r="G54" s="162"/>
    </row>
    <row r="55" spans="1:7">
      <c r="A55" s="124"/>
      <c r="B55" s="124"/>
      <c r="C55" s="124"/>
      <c r="D55" s="124"/>
      <c r="E55" s="124"/>
      <c r="F55" s="162"/>
      <c r="G55" s="162"/>
    </row>
    <row r="56" spans="1:7">
      <c r="A56" s="124"/>
      <c r="B56" s="124"/>
      <c r="C56" s="124"/>
      <c r="D56" s="124"/>
      <c r="E56" s="124"/>
      <c r="F56" s="162"/>
      <c r="G56" s="162"/>
    </row>
    <row r="57" spans="1:7">
      <c r="A57" s="124"/>
      <c r="B57" s="124"/>
      <c r="C57" s="124"/>
      <c r="D57" s="124"/>
      <c r="E57" s="124"/>
      <c r="F57" s="162"/>
      <c r="G57" s="162"/>
    </row>
    <row r="58" spans="1:7">
      <c r="A58" s="124"/>
      <c r="B58" s="124"/>
      <c r="C58" s="124"/>
      <c r="D58" s="124"/>
      <c r="E58" s="124"/>
      <c r="F58" s="162"/>
      <c r="G58" s="162"/>
    </row>
    <row r="59" spans="1:7">
      <c r="A59" s="124"/>
      <c r="B59" s="124"/>
      <c r="C59" s="124"/>
      <c r="D59" s="124"/>
      <c r="E59" s="124"/>
      <c r="F59" s="162"/>
      <c r="G59" s="162"/>
    </row>
    <row r="60" spans="1:7">
      <c r="A60" s="124"/>
      <c r="B60" s="124"/>
      <c r="C60" s="124"/>
      <c r="D60" s="124"/>
      <c r="E60" s="124"/>
      <c r="F60" s="162"/>
      <c r="G60" s="162"/>
    </row>
    <row r="61" spans="1:7">
      <c r="A61" s="124"/>
      <c r="B61" s="124"/>
      <c r="C61" s="124"/>
      <c r="D61" s="124"/>
      <c r="E61" s="124"/>
      <c r="F61" s="162"/>
      <c r="G61" s="162"/>
    </row>
    <row r="62" spans="1:7">
      <c r="A62" s="124"/>
      <c r="B62" s="124"/>
      <c r="C62" s="124"/>
      <c r="D62" s="124"/>
      <c r="E62" s="124"/>
      <c r="F62" s="162"/>
      <c r="G62" s="162"/>
    </row>
    <row r="63" spans="1:7">
      <c r="A63" s="124"/>
      <c r="B63" s="124"/>
      <c r="C63" s="124"/>
      <c r="D63" s="124"/>
      <c r="E63" s="124"/>
      <c r="F63" s="162"/>
      <c r="G63" s="162"/>
    </row>
    <row r="64" spans="1:7">
      <c r="A64" s="124"/>
      <c r="B64" s="124"/>
      <c r="C64" s="124"/>
      <c r="D64" s="124"/>
      <c r="E64" s="124"/>
      <c r="F64" s="162"/>
      <c r="G64" s="162"/>
    </row>
    <row r="65" spans="1:7">
      <c r="A65" s="124"/>
      <c r="B65" s="124"/>
      <c r="C65" s="124"/>
      <c r="D65" s="124"/>
      <c r="E65" s="124"/>
      <c r="F65" s="162"/>
      <c r="G65" s="162"/>
    </row>
    <row r="66" spans="1:7">
      <c r="A66" s="124"/>
      <c r="B66" s="124"/>
      <c r="C66" s="124"/>
      <c r="D66" s="124"/>
      <c r="E66" s="124"/>
      <c r="F66" s="162"/>
      <c r="G66" s="162"/>
    </row>
    <row r="67" spans="1:7">
      <c r="A67" s="124"/>
      <c r="B67" s="124"/>
      <c r="C67" s="124"/>
      <c r="D67" s="124"/>
      <c r="E67" s="124"/>
      <c r="F67" s="162"/>
      <c r="G67" s="162"/>
    </row>
    <row r="68" spans="1:7">
      <c r="A68" s="124"/>
      <c r="B68" s="124"/>
      <c r="C68" s="124"/>
      <c r="D68" s="124"/>
      <c r="E68" s="124"/>
      <c r="F68" s="162"/>
      <c r="G68" s="162"/>
    </row>
    <row r="69" spans="1:7">
      <c r="A69" s="124"/>
      <c r="B69" s="124"/>
      <c r="C69" s="124"/>
      <c r="D69" s="124"/>
      <c r="E69" s="124"/>
      <c r="F69" s="162"/>
      <c r="G69" s="162"/>
    </row>
    <row r="70" spans="1:7">
      <c r="A70" s="124"/>
      <c r="B70" s="124"/>
      <c r="C70" s="124"/>
      <c r="D70" s="124"/>
      <c r="E70" s="124"/>
      <c r="F70" s="124"/>
      <c r="G70" s="124"/>
    </row>
    <row r="71" spans="1:7">
      <c r="A71" s="124"/>
      <c r="B71" s="124"/>
      <c r="C71" s="124"/>
      <c r="D71" s="124"/>
      <c r="E71" s="124"/>
      <c r="F71" s="124"/>
      <c r="G71" s="124"/>
    </row>
    <row r="72" spans="1:7">
      <c r="A72" s="124"/>
      <c r="B72" s="124"/>
      <c r="C72" s="124"/>
      <c r="D72" s="124"/>
      <c r="E72" s="124"/>
      <c r="F72" s="124"/>
      <c r="G72" s="124"/>
    </row>
    <row r="73" spans="1:7">
      <c r="A73" s="124"/>
      <c r="B73" s="124"/>
      <c r="C73" s="124"/>
      <c r="D73" s="124"/>
      <c r="E73" s="124"/>
      <c r="F73" s="124"/>
      <c r="G73" s="124"/>
    </row>
    <row r="74" spans="1:7">
      <c r="A74" s="124"/>
      <c r="B74" s="124"/>
      <c r="C74" s="124"/>
      <c r="D74" s="124"/>
      <c r="E74" s="124"/>
      <c r="F74" s="124"/>
      <c r="G74" s="124"/>
    </row>
    <row r="75" spans="1:7">
      <c r="A75" s="124"/>
      <c r="B75" s="124"/>
      <c r="C75" s="124"/>
      <c r="D75" s="124"/>
      <c r="E75" s="124"/>
      <c r="F75" s="124"/>
      <c r="G75" s="124"/>
    </row>
    <row r="76" spans="1:7">
      <c r="A76" s="124"/>
      <c r="B76" s="124"/>
      <c r="C76" s="124"/>
      <c r="D76" s="124"/>
      <c r="E76" s="124"/>
      <c r="F76" s="124"/>
      <c r="G76" s="124"/>
    </row>
    <row r="77" spans="1:7">
      <c r="A77" s="124"/>
      <c r="B77" s="124"/>
      <c r="C77" s="124"/>
      <c r="D77" s="124"/>
      <c r="E77" s="124"/>
      <c r="F77" s="124"/>
      <c r="G77" s="124"/>
    </row>
    <row r="78" spans="1:7">
      <c r="A78" s="124"/>
      <c r="B78" s="124"/>
      <c r="C78" s="124"/>
      <c r="D78" s="124"/>
      <c r="E78" s="124"/>
      <c r="F78" s="124"/>
      <c r="G78" s="124"/>
    </row>
    <row r="79" spans="1:7">
      <c r="A79" s="124"/>
      <c r="B79" s="124"/>
      <c r="C79" s="124"/>
      <c r="D79" s="124"/>
      <c r="E79" s="124"/>
      <c r="F79" s="124"/>
      <c r="G79" s="124"/>
    </row>
    <row r="80" spans="1:7">
      <c r="A80" s="124"/>
      <c r="B80" s="124"/>
      <c r="C80" s="124"/>
      <c r="D80" s="124"/>
      <c r="E80" s="124"/>
      <c r="F80" s="124"/>
      <c r="G80" s="124"/>
    </row>
    <row r="81" spans="1:7">
      <c r="A81" s="124"/>
      <c r="B81" s="124"/>
      <c r="C81" s="124"/>
      <c r="D81" s="124"/>
      <c r="E81" s="124"/>
      <c r="F81" s="124"/>
      <c r="G81" s="124"/>
    </row>
    <row r="82" spans="1:7">
      <c r="A82" s="124"/>
      <c r="B82" s="124"/>
      <c r="C82" s="124"/>
      <c r="D82" s="124"/>
      <c r="E82" s="124"/>
      <c r="F82" s="124"/>
      <c r="G82" s="124"/>
    </row>
    <row r="83" spans="1:7">
      <c r="A83" s="124"/>
      <c r="B83" s="124"/>
      <c r="C83" s="124"/>
      <c r="D83" s="124"/>
      <c r="E83" s="124"/>
      <c r="F83" s="124"/>
      <c r="G83" s="124"/>
    </row>
    <row r="84" spans="1:7">
      <c r="A84" s="124"/>
      <c r="B84" s="124"/>
      <c r="C84" s="124"/>
      <c r="D84" s="124"/>
      <c r="E84" s="124"/>
      <c r="F84" s="124"/>
      <c r="G84" s="124"/>
    </row>
    <row r="85" spans="1:7">
      <c r="A85" s="124"/>
      <c r="B85" s="124"/>
      <c r="C85" s="124"/>
      <c r="D85" s="124"/>
      <c r="E85" s="124"/>
      <c r="F85" s="124"/>
      <c r="G85" s="124"/>
    </row>
    <row r="86" spans="1:7">
      <c r="A86" s="124"/>
      <c r="B86" s="124"/>
      <c r="C86" s="124"/>
      <c r="D86" s="124"/>
      <c r="E86" s="124"/>
      <c r="F86" s="124"/>
      <c r="G86" s="124"/>
    </row>
    <row r="87" spans="1:7">
      <c r="A87" s="124"/>
      <c r="B87" s="124"/>
      <c r="C87" s="124"/>
      <c r="D87" s="124"/>
      <c r="E87" s="124"/>
      <c r="F87" s="124"/>
      <c r="G87" s="124"/>
    </row>
    <row r="88" spans="1:7">
      <c r="A88" s="124"/>
      <c r="B88" s="124"/>
      <c r="C88" s="124"/>
      <c r="D88" s="124"/>
      <c r="E88" s="124"/>
      <c r="F88" s="124"/>
      <c r="G88" s="124"/>
    </row>
    <row r="89" spans="1:7">
      <c r="A89" s="124"/>
      <c r="B89" s="124"/>
      <c r="C89" s="124"/>
      <c r="D89" s="124"/>
      <c r="E89" s="124"/>
      <c r="F89" s="124"/>
      <c r="G89" s="124"/>
    </row>
    <row r="90" spans="1:7">
      <c r="A90" s="124"/>
      <c r="B90" s="124"/>
      <c r="C90" s="124"/>
      <c r="D90" s="124"/>
      <c r="E90" s="124"/>
      <c r="F90" s="124"/>
      <c r="G90" s="124"/>
    </row>
    <row r="91" spans="1:7">
      <c r="A91" s="124"/>
      <c r="B91" s="124"/>
      <c r="C91" s="124"/>
      <c r="D91" s="124"/>
      <c r="E91" s="124"/>
      <c r="F91" s="124"/>
      <c r="G91" s="124"/>
    </row>
    <row r="92" spans="1:7">
      <c r="A92" s="124"/>
      <c r="B92" s="124"/>
      <c r="C92" s="124"/>
      <c r="D92" s="124"/>
      <c r="E92" s="124"/>
      <c r="F92" s="124"/>
      <c r="G92" s="124"/>
    </row>
    <row r="93" spans="1:7">
      <c r="A93" s="124"/>
      <c r="B93" s="124"/>
      <c r="C93" s="124"/>
      <c r="D93" s="124"/>
      <c r="E93" s="124"/>
      <c r="F93" s="124"/>
      <c r="G93" s="124"/>
    </row>
    <row r="94" spans="1:7">
      <c r="A94" s="124"/>
      <c r="B94" s="124"/>
      <c r="C94" s="124"/>
      <c r="D94" s="124"/>
      <c r="E94" s="124"/>
      <c r="F94" s="124"/>
      <c r="G94" s="124"/>
    </row>
    <row r="95" spans="1:7">
      <c r="A95" s="124"/>
      <c r="B95" s="124"/>
      <c r="C95" s="124"/>
      <c r="D95" s="124"/>
      <c r="E95" s="124"/>
      <c r="F95" s="124"/>
      <c r="G95" s="124"/>
    </row>
    <row r="96" spans="1:7">
      <c r="A96" s="124"/>
      <c r="B96" s="124"/>
      <c r="C96" s="124"/>
      <c r="D96" s="124"/>
      <c r="E96" s="124"/>
      <c r="F96" s="124"/>
      <c r="G96" s="124"/>
    </row>
    <row r="97" spans="1:7">
      <c r="A97" s="124"/>
      <c r="B97" s="124"/>
      <c r="C97" s="124"/>
      <c r="D97" s="124"/>
      <c r="E97" s="124"/>
      <c r="F97" s="124"/>
      <c r="G97" s="124"/>
    </row>
    <row r="98" spans="1:7">
      <c r="A98" s="124"/>
      <c r="B98" s="124"/>
      <c r="C98" s="124"/>
      <c r="D98" s="124"/>
      <c r="E98" s="124"/>
      <c r="F98" s="124"/>
      <c r="G98" s="124"/>
    </row>
    <row r="99" spans="1:7">
      <c r="A99" s="124"/>
      <c r="B99" s="124"/>
      <c r="C99" s="124"/>
      <c r="D99" s="124"/>
      <c r="E99" s="124"/>
      <c r="F99" s="124"/>
      <c r="G99" s="124"/>
    </row>
    <row r="100" spans="1:7">
      <c r="A100" s="124"/>
      <c r="B100" s="124"/>
      <c r="C100" s="124"/>
      <c r="D100" s="124"/>
      <c r="E100" s="124"/>
      <c r="F100" s="124"/>
      <c r="G100" s="124"/>
    </row>
    <row r="101" spans="1:7">
      <c r="A101" s="124"/>
      <c r="B101" s="124"/>
      <c r="C101" s="124"/>
      <c r="D101" s="124"/>
      <c r="E101" s="124"/>
      <c r="F101" s="124"/>
      <c r="G101" s="124"/>
    </row>
    <row r="102" spans="1:7">
      <c r="A102" s="124"/>
      <c r="B102" s="124"/>
      <c r="C102" s="124"/>
      <c r="D102" s="124"/>
      <c r="E102" s="124"/>
      <c r="F102" s="124"/>
      <c r="G102" s="124"/>
    </row>
    <row r="103" spans="1:7">
      <c r="A103" s="124"/>
      <c r="B103" s="124"/>
      <c r="C103" s="124"/>
      <c r="D103" s="124"/>
      <c r="E103" s="124"/>
      <c r="F103" s="124"/>
      <c r="G103" s="124"/>
    </row>
    <row r="104" spans="1:7">
      <c r="A104" s="124"/>
      <c r="B104" s="124"/>
      <c r="C104" s="124"/>
      <c r="D104" s="124"/>
      <c r="E104" s="124"/>
      <c r="F104" s="124"/>
      <c r="G104" s="124"/>
    </row>
    <row r="105" spans="1:7">
      <c r="A105" s="124"/>
      <c r="B105" s="124"/>
      <c r="C105" s="124"/>
      <c r="D105" s="124"/>
      <c r="E105" s="124"/>
      <c r="F105" s="124"/>
      <c r="G105" s="124"/>
    </row>
    <row r="106" spans="1:7">
      <c r="A106" s="124"/>
      <c r="B106" s="124"/>
      <c r="C106" s="124"/>
      <c r="D106" s="124"/>
      <c r="E106" s="124"/>
      <c r="F106" s="124"/>
      <c r="G106" s="124"/>
    </row>
    <row r="107" spans="1:7">
      <c r="A107" s="124"/>
      <c r="B107" s="124"/>
      <c r="C107" s="124"/>
      <c r="D107" s="124"/>
      <c r="E107" s="124"/>
      <c r="F107" s="124"/>
      <c r="G107" s="124"/>
    </row>
    <row r="108" spans="1:7">
      <c r="A108" s="124"/>
      <c r="B108" s="124"/>
      <c r="C108" s="124"/>
      <c r="D108" s="124"/>
      <c r="E108" s="124"/>
      <c r="F108" s="124"/>
      <c r="G108" s="124"/>
    </row>
    <row r="109" spans="1:7">
      <c r="A109" s="124"/>
      <c r="B109" s="124"/>
      <c r="C109" s="124"/>
      <c r="D109" s="124"/>
      <c r="E109" s="124"/>
      <c r="F109" s="124"/>
      <c r="G109" s="124"/>
    </row>
    <row r="110" spans="1:7">
      <c r="A110" s="124"/>
      <c r="B110" s="124"/>
      <c r="C110" s="124"/>
      <c r="D110" s="124"/>
      <c r="E110" s="124"/>
      <c r="F110" s="124"/>
      <c r="G110" s="124"/>
    </row>
    <row r="111" spans="1:7">
      <c r="A111" s="124"/>
      <c r="B111" s="124"/>
      <c r="C111" s="124"/>
      <c r="D111" s="124"/>
      <c r="E111" s="124"/>
      <c r="F111" s="124"/>
      <c r="G111" s="124"/>
    </row>
    <row r="112" spans="1:7">
      <c r="A112" s="124"/>
      <c r="B112" s="124"/>
      <c r="C112" s="124"/>
      <c r="D112" s="124"/>
      <c r="E112" s="124"/>
      <c r="F112" s="124"/>
      <c r="G112" s="124"/>
    </row>
    <row r="113" spans="1:7">
      <c r="A113" s="124"/>
      <c r="B113" s="124"/>
      <c r="C113" s="124"/>
      <c r="D113" s="124"/>
      <c r="E113" s="124"/>
      <c r="F113" s="124"/>
      <c r="G113" s="124"/>
    </row>
    <row r="114" spans="1:7">
      <c r="A114" s="124"/>
      <c r="B114" s="124"/>
      <c r="C114" s="124"/>
      <c r="D114" s="124"/>
      <c r="E114" s="124"/>
      <c r="F114" s="124"/>
      <c r="G114" s="124"/>
    </row>
    <row r="115" spans="1:7">
      <c r="A115" s="124"/>
      <c r="B115" s="124"/>
      <c r="C115" s="124"/>
      <c r="D115" s="124"/>
      <c r="E115" s="124"/>
      <c r="F115" s="124"/>
      <c r="G115" s="124"/>
    </row>
    <row r="116" spans="1:7">
      <c r="A116" s="124"/>
      <c r="B116" s="124"/>
      <c r="C116" s="124"/>
      <c r="D116" s="124"/>
      <c r="E116" s="124"/>
      <c r="F116" s="124"/>
      <c r="G116" s="124"/>
    </row>
    <row r="117" spans="1:7">
      <c r="A117" s="124"/>
      <c r="B117" s="124"/>
      <c r="C117" s="124"/>
      <c r="D117" s="124"/>
      <c r="E117" s="124"/>
      <c r="F117" s="124"/>
      <c r="G117" s="124"/>
    </row>
    <row r="118" spans="1:7">
      <c r="A118" s="124"/>
      <c r="B118" s="124"/>
      <c r="C118" s="124"/>
      <c r="D118" s="124"/>
      <c r="E118" s="124"/>
      <c r="F118" s="124"/>
      <c r="G118" s="124"/>
    </row>
    <row r="119" spans="1:7">
      <c r="A119" s="124"/>
      <c r="B119" s="124"/>
      <c r="C119" s="124"/>
      <c r="D119" s="124"/>
      <c r="E119" s="124"/>
      <c r="F119" s="124"/>
      <c r="G119" s="124"/>
    </row>
    <row r="120" spans="1:7">
      <c r="A120" s="124"/>
      <c r="B120" s="124"/>
      <c r="C120" s="124"/>
      <c r="D120" s="124"/>
      <c r="E120" s="124"/>
      <c r="F120" s="124"/>
      <c r="G120" s="124"/>
    </row>
    <row r="121" spans="1:7">
      <c r="A121" s="124"/>
      <c r="B121" s="124"/>
      <c r="C121" s="124"/>
      <c r="D121" s="124"/>
      <c r="E121" s="124"/>
      <c r="F121" s="124"/>
      <c r="G121" s="124"/>
    </row>
    <row r="122" spans="1:7">
      <c r="A122" s="124"/>
      <c r="B122" s="124"/>
      <c r="C122" s="124"/>
      <c r="D122" s="124"/>
      <c r="E122" s="124"/>
      <c r="F122" s="124"/>
      <c r="G122" s="124"/>
    </row>
    <row r="123" spans="1:7">
      <c r="A123" s="124"/>
      <c r="B123" s="124"/>
      <c r="C123" s="124"/>
      <c r="D123" s="124"/>
      <c r="E123" s="124"/>
      <c r="F123" s="124"/>
      <c r="G123" s="135"/>
    </row>
    <row r="124" spans="1:7">
      <c r="A124" s="135"/>
      <c r="B124" s="135"/>
      <c r="C124" s="135"/>
      <c r="D124" s="124"/>
      <c r="E124" s="124"/>
      <c r="F124" s="124"/>
      <c r="G124" s="135"/>
    </row>
    <row r="125" spans="1:7">
      <c r="A125" s="135"/>
      <c r="B125" s="135"/>
      <c r="C125" s="135"/>
      <c r="D125" s="124"/>
      <c r="E125" s="124"/>
      <c r="F125" s="124"/>
      <c r="G125" s="135"/>
    </row>
    <row r="126" spans="1:7">
      <c r="D126" s="124"/>
      <c r="E126" s="124"/>
      <c r="F126" s="124"/>
    </row>
    <row r="127" spans="1:7">
      <c r="D127" s="124"/>
      <c r="E127" s="124"/>
      <c r="F127" s="124"/>
    </row>
    <row r="128" spans="1:7">
      <c r="D128" s="124"/>
      <c r="E128" s="124"/>
      <c r="F128" s="124"/>
    </row>
    <row r="129" spans="4:6">
      <c r="D129" s="124"/>
      <c r="E129" s="124"/>
      <c r="F129" s="124"/>
    </row>
    <row r="130" spans="4:6">
      <c r="D130" s="124"/>
      <c r="E130" s="124"/>
      <c r="F130" s="124"/>
    </row>
    <row r="131" spans="4:6">
      <c r="D131" s="124"/>
      <c r="E131" s="124"/>
      <c r="F131" s="124"/>
    </row>
    <row r="132" spans="4:6">
      <c r="D132" s="124"/>
      <c r="E132" s="124"/>
      <c r="F132" s="124"/>
    </row>
    <row r="133" spans="4:6">
      <c r="D133" s="124"/>
      <c r="E133" s="124"/>
      <c r="F133" s="124"/>
    </row>
    <row r="134" spans="4:6">
      <c r="D134" s="124"/>
      <c r="E134" s="124"/>
      <c r="F134" s="124"/>
    </row>
    <row r="135" spans="4:6">
      <c r="D135" s="124"/>
      <c r="E135" s="124"/>
      <c r="F135" s="124"/>
    </row>
    <row r="136" spans="4:6">
      <c r="D136" s="124"/>
      <c r="E136" s="124"/>
      <c r="F136" s="124"/>
    </row>
    <row r="137" spans="4:6">
      <c r="D137" s="124"/>
      <c r="E137" s="124"/>
      <c r="F137" s="124"/>
    </row>
    <row r="138" spans="4:6">
      <c r="D138" s="124"/>
      <c r="E138" s="124"/>
      <c r="F138" s="124"/>
    </row>
    <row r="139" spans="4:6">
      <c r="D139" s="124"/>
      <c r="E139" s="124"/>
      <c r="F139" s="124"/>
    </row>
    <row r="140" spans="4:6">
      <c r="D140" s="124"/>
      <c r="E140" s="124"/>
      <c r="F140" s="124"/>
    </row>
    <row r="141" spans="4:6">
      <c r="D141" s="124"/>
      <c r="E141" s="124"/>
      <c r="F141" s="124"/>
    </row>
    <row r="142" spans="4:6">
      <c r="D142" s="124"/>
      <c r="E142" s="124"/>
      <c r="F142" s="124"/>
    </row>
    <row r="143" spans="4:6">
      <c r="D143" s="124"/>
      <c r="E143" s="124"/>
      <c r="F143" s="124"/>
    </row>
    <row r="144" spans="4:6">
      <c r="D144" s="124"/>
      <c r="E144" s="124"/>
      <c r="F144" s="124"/>
    </row>
    <row r="145" spans="4:6">
      <c r="D145" s="124"/>
      <c r="E145" s="124"/>
      <c r="F145" s="124"/>
    </row>
    <row r="146" spans="4:6">
      <c r="D146" s="124"/>
      <c r="E146" s="124"/>
      <c r="F146" s="124"/>
    </row>
    <row r="147" spans="4:6">
      <c r="D147" s="124"/>
      <c r="E147" s="124"/>
      <c r="F147" s="124"/>
    </row>
    <row r="148" spans="4:6">
      <c r="D148" s="124"/>
      <c r="E148" s="124"/>
      <c r="F148" s="124"/>
    </row>
    <row r="149" spans="4:6">
      <c r="D149" s="124"/>
      <c r="E149" s="124"/>
      <c r="F149" s="124"/>
    </row>
    <row r="150" spans="4:6">
      <c r="D150" s="124"/>
      <c r="E150" s="124"/>
      <c r="F150" s="124"/>
    </row>
    <row r="151" spans="4:6">
      <c r="D151" s="124"/>
      <c r="E151" s="124"/>
      <c r="F151" s="124"/>
    </row>
    <row r="152" spans="4:6">
      <c r="D152" s="124"/>
      <c r="E152" s="124"/>
      <c r="F152" s="124"/>
    </row>
    <row r="153" spans="4:6">
      <c r="D153" s="124"/>
      <c r="E153" s="124"/>
      <c r="F153" s="124"/>
    </row>
    <row r="154" spans="4:6">
      <c r="D154" s="124"/>
      <c r="E154" s="124"/>
      <c r="F154" s="124"/>
    </row>
    <row r="155" spans="4:6">
      <c r="D155" s="124"/>
      <c r="E155" s="124"/>
      <c r="F155" s="124"/>
    </row>
    <row r="156" spans="4:6">
      <c r="D156" s="124"/>
      <c r="E156" s="124"/>
      <c r="F156" s="124"/>
    </row>
    <row r="157" spans="4:6">
      <c r="D157" s="124"/>
      <c r="E157" s="124"/>
      <c r="F157" s="124"/>
    </row>
    <row r="158" spans="4:6">
      <c r="D158" s="124"/>
      <c r="E158" s="124"/>
      <c r="F158" s="124"/>
    </row>
    <row r="159" spans="4:6">
      <c r="D159" s="124"/>
      <c r="E159" s="124"/>
      <c r="F159" s="124"/>
    </row>
    <row r="160" spans="4:6">
      <c r="D160" s="124"/>
      <c r="E160" s="124"/>
      <c r="F160" s="124"/>
    </row>
    <row r="161" spans="4:6">
      <c r="D161" s="124"/>
      <c r="E161" s="124"/>
      <c r="F161" s="124"/>
    </row>
    <row r="162" spans="4:6">
      <c r="D162" s="124"/>
      <c r="E162" s="124"/>
      <c r="F162" s="124"/>
    </row>
    <row r="163" spans="4:6">
      <c r="D163" s="124"/>
      <c r="E163" s="124"/>
      <c r="F163" s="124"/>
    </row>
    <row r="164" spans="4:6">
      <c r="D164" s="124"/>
      <c r="E164" s="124"/>
      <c r="F164" s="124"/>
    </row>
    <row r="165" spans="4:6">
      <c r="D165" s="124"/>
      <c r="E165" s="124"/>
      <c r="F165" s="124"/>
    </row>
    <row r="166" spans="4:6">
      <c r="D166" s="124"/>
      <c r="E166" s="124"/>
      <c r="F166" s="124"/>
    </row>
    <row r="167" spans="4:6">
      <c r="D167" s="124"/>
      <c r="E167" s="124"/>
      <c r="F167" s="124"/>
    </row>
    <row r="168" spans="4:6">
      <c r="D168" s="124"/>
      <c r="E168" s="124"/>
      <c r="F168" s="124"/>
    </row>
    <row r="169" spans="4:6">
      <c r="D169" s="124"/>
      <c r="E169" s="124"/>
      <c r="F169" s="124"/>
    </row>
    <row r="170" spans="4:6">
      <c r="D170" s="124"/>
      <c r="E170" s="124"/>
      <c r="F170" s="124"/>
    </row>
    <row r="171" spans="4:6">
      <c r="D171" s="124"/>
      <c r="E171" s="124"/>
      <c r="F171" s="124"/>
    </row>
  </sheetData>
  <mergeCells count="1">
    <mergeCell ref="B1:G1"/>
  </mergeCells>
  <pageMargins left="1.1811023622047245" right="0.78740157480314965" top="0.78740157480314965" bottom="0.78740157480314965" header="0" footer="0"/>
  <pageSetup paperSize="9" scale="85" firstPageNumber="19"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97"/>
  <sheetViews>
    <sheetView workbookViewId="0">
      <selection activeCell="B4" sqref="B4:H20"/>
    </sheetView>
  </sheetViews>
  <sheetFormatPr defaultColWidth="9" defaultRowHeight="15.75"/>
  <cols>
    <col min="1" max="1" width="1.75" style="1" customWidth="1"/>
    <col min="2" max="2" width="31.625" style="1" customWidth="1"/>
    <col min="3" max="4" width="13.25" style="1" bestFit="1" customWidth="1"/>
    <col min="5" max="5" width="13.25" style="1" customWidth="1"/>
    <col min="6" max="6" width="12.875" style="1" customWidth="1"/>
    <col min="7" max="8" width="12.375" style="1" customWidth="1"/>
    <col min="9" max="11" width="10.625" style="1" customWidth="1"/>
    <col min="12" max="12" width="9" style="1"/>
    <col min="13" max="13" width="9" style="167"/>
    <col min="14" max="14" width="10.625" style="167" customWidth="1"/>
    <col min="15" max="15" width="12.5" style="169" customWidth="1"/>
    <col min="16" max="16" width="9" style="169"/>
    <col min="17" max="16384" width="9" style="1"/>
  </cols>
  <sheetData>
    <row r="1" spans="1:18" ht="24" customHeight="1">
      <c r="A1" s="278"/>
      <c r="B1" s="871" t="s">
        <v>574</v>
      </c>
      <c r="C1" s="871"/>
      <c r="D1" s="871"/>
      <c r="E1" s="871"/>
      <c r="F1" s="871"/>
      <c r="G1" s="871"/>
      <c r="H1" s="871"/>
    </row>
    <row r="2" spans="1:18" ht="15" customHeight="1">
      <c r="A2" s="120"/>
      <c r="B2" s="136"/>
    </row>
    <row r="3" spans="1:18" ht="15" customHeight="1">
      <c r="A3" s="120"/>
      <c r="B3" s="136"/>
    </row>
    <row r="4" spans="1:18" ht="20.100000000000001" customHeight="1">
      <c r="A4" s="725"/>
      <c r="B4" s="725"/>
      <c r="C4" s="726" t="s">
        <v>2</v>
      </c>
      <c r="D4" s="726" t="s">
        <v>2</v>
      </c>
      <c r="E4" s="726" t="s">
        <v>8</v>
      </c>
      <c r="F4" s="864" t="s">
        <v>80</v>
      </c>
      <c r="G4" s="864"/>
      <c r="H4" s="864"/>
    </row>
    <row r="5" spans="1:18" ht="20.100000000000001" customHeight="1">
      <c r="A5" s="56"/>
      <c r="B5" s="56"/>
      <c r="C5" s="47" t="s">
        <v>30</v>
      </c>
      <c r="D5" s="47" t="s">
        <v>531</v>
      </c>
      <c r="E5" s="47" t="s">
        <v>531</v>
      </c>
      <c r="F5" s="47" t="s">
        <v>29</v>
      </c>
      <c r="G5" s="47" t="s">
        <v>16</v>
      </c>
      <c r="H5" s="47" t="s">
        <v>533</v>
      </c>
    </row>
    <row r="6" spans="1:18" ht="20.100000000000001" customHeight="1">
      <c r="A6" s="56"/>
      <c r="B6" s="56"/>
      <c r="C6" s="11" t="s">
        <v>301</v>
      </c>
      <c r="D6" s="11" t="s">
        <v>301</v>
      </c>
      <c r="E6" s="11" t="s">
        <v>301</v>
      </c>
      <c r="F6" s="11" t="s">
        <v>301</v>
      </c>
      <c r="G6" s="11" t="s">
        <v>301</v>
      </c>
      <c r="H6" s="11" t="s">
        <v>301</v>
      </c>
      <c r="I6" s="168"/>
      <c r="J6" s="168"/>
      <c r="K6" s="168"/>
    </row>
    <row r="7" spans="1:18" ht="20.100000000000001" customHeight="1">
      <c r="A7" s="56"/>
      <c r="B7" s="280" t="s">
        <v>17</v>
      </c>
    </row>
    <row r="8" spans="1:18" ht="24.95" customHeight="1">
      <c r="A8" s="277"/>
      <c r="B8" s="277" t="s">
        <v>31</v>
      </c>
      <c r="C8" s="293">
        <v>11790.722306711217</v>
      </c>
      <c r="D8" s="293">
        <v>10692.397717207341</v>
      </c>
      <c r="E8" s="293">
        <v>8204.1173893863051</v>
      </c>
      <c r="F8" s="294">
        <v>172.81131726787004</v>
      </c>
      <c r="G8" s="294">
        <v>158.53682414792993</v>
      </c>
      <c r="H8" s="294">
        <v>145.57224527830655</v>
      </c>
    </row>
    <row r="9" spans="1:18" ht="24.95" customHeight="1">
      <c r="A9" s="132"/>
      <c r="B9" s="132" t="s">
        <v>19</v>
      </c>
      <c r="C9" s="228">
        <v>11744.001149504693</v>
      </c>
      <c r="D9" s="228">
        <v>10631.511964206693</v>
      </c>
      <c r="E9" s="228">
        <v>8126.8447819641633</v>
      </c>
      <c r="F9" s="297">
        <v>175.36196202357917</v>
      </c>
      <c r="G9" s="297">
        <v>161.0773384035341</v>
      </c>
      <c r="H9" s="297">
        <v>147.2581900008839</v>
      </c>
      <c r="I9" s="167"/>
      <c r="J9" s="167"/>
      <c r="K9" s="167"/>
      <c r="L9" s="167"/>
      <c r="R9" s="167"/>
    </row>
    <row r="10" spans="1:18" ht="24.95" customHeight="1">
      <c r="A10" s="132"/>
      <c r="B10" s="132" t="s">
        <v>195</v>
      </c>
      <c r="C10" s="228">
        <v>46.721157206522911</v>
      </c>
      <c r="D10" s="228">
        <v>60.885753000646822</v>
      </c>
      <c r="E10" s="744">
        <v>77.272607422140098</v>
      </c>
      <c r="F10" s="298">
        <v>37.11510215582728</v>
      </c>
      <c r="G10" s="298">
        <v>42.231253649684035</v>
      </c>
      <c r="H10" s="298">
        <v>66.046306308027297</v>
      </c>
      <c r="I10" s="167"/>
      <c r="J10" s="167"/>
      <c r="K10" s="167"/>
      <c r="L10" s="167"/>
      <c r="R10" s="167"/>
    </row>
    <row r="11" spans="1:18" ht="24.95" customHeight="1">
      <c r="A11" s="131"/>
      <c r="B11" s="276" t="s">
        <v>190</v>
      </c>
      <c r="C11" s="227">
        <v>514643.49259477749</v>
      </c>
      <c r="D11" s="227">
        <v>555684.90924633108</v>
      </c>
      <c r="E11" s="745">
        <v>498816.06268547988</v>
      </c>
      <c r="F11" s="296">
        <v>171.55716346832085</v>
      </c>
      <c r="G11" s="296">
        <v>184.48889023305853</v>
      </c>
      <c r="H11" s="296">
        <v>192.02825682961912</v>
      </c>
      <c r="I11" s="170"/>
      <c r="J11" s="170"/>
      <c r="K11" s="170"/>
      <c r="L11" s="167"/>
      <c r="R11" s="167"/>
    </row>
    <row r="12" spans="1:18" ht="24.95" customHeight="1">
      <c r="A12" s="132"/>
      <c r="B12" s="132" t="s">
        <v>19</v>
      </c>
      <c r="C12" s="228">
        <v>514606.02965861256</v>
      </c>
      <c r="D12" s="228">
        <v>555636.96160596644</v>
      </c>
      <c r="E12" s="744">
        <v>498762.36570331804</v>
      </c>
      <c r="F12" s="298">
        <v>171.61059392754606</v>
      </c>
      <c r="G12" s="298">
        <v>184.55440838144338</v>
      </c>
      <c r="H12" s="298">
        <v>192.08440350535696</v>
      </c>
      <c r="I12" s="169"/>
      <c r="J12" s="169"/>
      <c r="K12" s="169"/>
      <c r="L12" s="167"/>
      <c r="R12" s="167"/>
    </row>
    <row r="13" spans="1:18" ht="24.95" customHeight="1">
      <c r="A13" s="132"/>
      <c r="B13" s="132" t="s">
        <v>195</v>
      </c>
      <c r="C13" s="228">
        <v>37.462936164982651</v>
      </c>
      <c r="D13" s="228">
        <v>47.947640364668771</v>
      </c>
      <c r="E13" s="228">
        <v>53.696982161851992</v>
      </c>
      <c r="F13" s="297">
        <v>32.511655974746255</v>
      </c>
      <c r="G13" s="297">
        <v>36.075476372720551</v>
      </c>
      <c r="H13" s="297">
        <v>51.6894609691645</v>
      </c>
      <c r="I13" s="167"/>
      <c r="J13" s="167"/>
      <c r="K13" s="167"/>
      <c r="L13" s="167"/>
      <c r="R13" s="167"/>
    </row>
    <row r="14" spans="1:18" ht="24.95" customHeight="1">
      <c r="A14" s="131"/>
      <c r="B14" s="276" t="s">
        <v>20</v>
      </c>
      <c r="C14" s="300">
        <v>0</v>
      </c>
      <c r="D14" s="227">
        <v>0</v>
      </c>
      <c r="E14" s="745">
        <v>0</v>
      </c>
      <c r="F14" s="296"/>
      <c r="G14" s="296"/>
      <c r="H14" s="296"/>
      <c r="I14" s="170"/>
      <c r="J14" s="170"/>
      <c r="K14" s="170"/>
      <c r="L14" s="167"/>
      <c r="R14" s="167"/>
    </row>
    <row r="15" spans="1:18" ht="24.95" customHeight="1">
      <c r="A15" s="132"/>
      <c r="B15" s="131" t="s">
        <v>32</v>
      </c>
      <c r="C15" s="227">
        <v>11333.60310140792</v>
      </c>
      <c r="D15" s="227">
        <v>10610.538476903144</v>
      </c>
      <c r="E15" s="745">
        <v>10668.143655677875</v>
      </c>
      <c r="F15" s="296">
        <v>119.87878809566054</v>
      </c>
      <c r="G15" s="296">
        <v>98.320627697004497</v>
      </c>
      <c r="H15" s="296">
        <v>89.64578167337902</v>
      </c>
      <c r="I15" s="167"/>
      <c r="J15" s="167"/>
      <c r="K15" s="167"/>
      <c r="L15" s="167"/>
      <c r="R15" s="167"/>
    </row>
    <row r="16" spans="1:18" ht="24.95" customHeight="1">
      <c r="A16" s="132"/>
      <c r="B16" s="132" t="s">
        <v>19</v>
      </c>
      <c r="C16" s="228">
        <v>2696.1094114452362</v>
      </c>
      <c r="D16" s="228">
        <v>3256.5788736216864</v>
      </c>
      <c r="E16" s="228">
        <v>3774.3187750115562</v>
      </c>
      <c r="F16" s="297">
        <v>143.49088877298195</v>
      </c>
      <c r="G16" s="297">
        <v>151.34750646033936</v>
      </c>
      <c r="H16" s="297">
        <v>160.16525739396815</v>
      </c>
      <c r="J16" s="167"/>
      <c r="K16" s="167"/>
      <c r="L16" s="167"/>
      <c r="R16" s="167"/>
    </row>
    <row r="17" spans="1:18" ht="24.95" customHeight="1">
      <c r="A17" s="131"/>
      <c r="B17" s="279" t="s">
        <v>195</v>
      </c>
      <c r="C17" s="228">
        <v>8637.4936899626828</v>
      </c>
      <c r="D17" s="228">
        <v>7353.9596032814588</v>
      </c>
      <c r="E17" s="744">
        <v>6893.8248806663205</v>
      </c>
      <c r="F17" s="298">
        <v>114.0221383573315</v>
      </c>
      <c r="G17" s="298">
        <v>85.114783880964296</v>
      </c>
      <c r="H17" s="298">
        <v>72.233433325685041</v>
      </c>
      <c r="I17" s="120"/>
      <c r="J17" s="170"/>
      <c r="K17" s="170"/>
      <c r="L17" s="167"/>
      <c r="R17" s="167"/>
    </row>
    <row r="18" spans="1:18" ht="24.95" customHeight="1">
      <c r="A18" s="132"/>
      <c r="B18" s="131" t="s">
        <v>191</v>
      </c>
      <c r="C18" s="227">
        <v>1189015.6567030642</v>
      </c>
      <c r="D18" s="227">
        <v>1469781.0642704186</v>
      </c>
      <c r="E18" s="227">
        <v>1383447.5186035754</v>
      </c>
      <c r="F18" s="295">
        <v>141.70868348638828</v>
      </c>
      <c r="G18" s="295">
        <v>156.4345366237919</v>
      </c>
      <c r="H18" s="295">
        <v>134.18997722611945</v>
      </c>
      <c r="J18" s="167"/>
      <c r="K18" s="167"/>
      <c r="L18" s="167"/>
      <c r="R18" s="167"/>
    </row>
    <row r="19" spans="1:18" ht="24.95" customHeight="1">
      <c r="A19" s="277"/>
      <c r="B19" s="124" t="s">
        <v>19</v>
      </c>
      <c r="C19" s="226">
        <v>388419.2323241221</v>
      </c>
      <c r="D19" s="226">
        <v>375494.53767918283</v>
      </c>
      <c r="E19" s="226">
        <v>423235.84129265288</v>
      </c>
      <c r="F19" s="299">
        <v>114.65403332468999</v>
      </c>
      <c r="G19" s="299">
        <v>101.62063605064469</v>
      </c>
      <c r="H19" s="299">
        <v>105.74866368815346</v>
      </c>
    </row>
    <row r="20" spans="1:18" ht="22.5" customHeight="1">
      <c r="A20" s="131"/>
      <c r="B20" s="124" t="s">
        <v>195</v>
      </c>
      <c r="C20" s="226">
        <v>800596.424378942</v>
      </c>
      <c r="D20" s="226">
        <v>1094286.5265912358</v>
      </c>
      <c r="E20" s="226">
        <v>960211.67731092242</v>
      </c>
      <c r="F20" s="299">
        <v>160.02925647316999</v>
      </c>
      <c r="G20" s="299">
        <v>191.96525623633144</v>
      </c>
      <c r="H20" s="299">
        <v>152.23722949099746</v>
      </c>
    </row>
    <row r="21" spans="1:18" ht="20.100000000000001" customHeight="1">
      <c r="A21" s="133"/>
      <c r="B21" s="134"/>
    </row>
    <row r="22" spans="1:18" ht="20.100000000000001" customHeight="1">
      <c r="A22" s="134"/>
      <c r="B22" s="134"/>
    </row>
    <row r="23" spans="1:18" ht="20.100000000000001" customHeight="1">
      <c r="A23" s="134"/>
      <c r="B23" s="134"/>
    </row>
    <row r="24" spans="1:18" ht="20.100000000000001" customHeight="1">
      <c r="A24" s="133"/>
      <c r="B24" s="134"/>
    </row>
    <row r="25" spans="1:18" ht="20.100000000000001" customHeight="1">
      <c r="A25" s="132"/>
      <c r="B25" s="132"/>
    </row>
    <row r="26" spans="1:18" ht="20.100000000000001" customHeight="1">
      <c r="A26" s="132"/>
      <c r="B26" s="132"/>
    </row>
    <row r="27" spans="1:18" ht="14.1" customHeight="1">
      <c r="A27" s="132"/>
      <c r="B27" s="132"/>
    </row>
    <row r="28" spans="1:18" ht="14.1" customHeight="1">
      <c r="A28" s="132"/>
      <c r="B28" s="132"/>
    </row>
    <row r="29" spans="1:18" ht="14.1" customHeight="1">
      <c r="A29" s="132"/>
      <c r="B29" s="132"/>
    </row>
    <row r="30" spans="1:18" ht="14.1" customHeight="1">
      <c r="A30" s="131"/>
      <c r="B30" s="276"/>
    </row>
    <row r="31" spans="1:18" ht="14.1" customHeight="1">
      <c r="A31" s="133"/>
      <c r="B31" s="134"/>
    </row>
    <row r="32" spans="1:18" ht="14.1" customHeight="1">
      <c r="A32" s="133"/>
      <c r="B32" s="134"/>
    </row>
    <row r="33" spans="1:2" ht="14.1" customHeight="1">
      <c r="A33" s="134"/>
      <c r="B33" s="134"/>
    </row>
    <row r="34" spans="1:2" ht="14.1" customHeight="1">
      <c r="A34" s="134"/>
      <c r="B34" s="134"/>
    </row>
    <row r="35" spans="1:2" ht="14.1" customHeight="1">
      <c r="A35" s="133"/>
      <c r="B35" s="134"/>
    </row>
    <row r="36" spans="1:2" ht="14.1" customHeight="1">
      <c r="A36" s="132"/>
      <c r="B36" s="132"/>
    </row>
    <row r="37" spans="1:2" ht="14.1" customHeight="1">
      <c r="A37" s="132"/>
      <c r="B37" s="132"/>
    </row>
    <row r="38" spans="1:2" ht="14.1" customHeight="1">
      <c r="A38" s="132"/>
      <c r="B38" s="132"/>
    </row>
    <row r="39" spans="1:2" ht="14.1" customHeight="1">
      <c r="A39" s="132"/>
      <c r="B39" s="132"/>
    </row>
    <row r="40" spans="1:2" ht="14.1" customHeight="1">
      <c r="A40" s="132"/>
      <c r="B40" s="132"/>
    </row>
    <row r="43" spans="1:2">
      <c r="B43" s="2"/>
    </row>
    <row r="44" spans="1:2">
      <c r="B44" s="2"/>
    </row>
    <row r="45" spans="1:2">
      <c r="B45" s="2"/>
    </row>
    <row r="46" spans="1:2">
      <c r="B46" s="2"/>
    </row>
    <row r="47" spans="1:2">
      <c r="B47" s="2"/>
    </row>
    <row r="48" spans="1:2">
      <c r="B48" s="2"/>
    </row>
    <row r="49" spans="2:2">
      <c r="B49" s="2"/>
    </row>
    <row r="50" spans="2:2">
      <c r="B50" s="2"/>
    </row>
    <row r="51" spans="2:2">
      <c r="B51" s="2"/>
    </row>
    <row r="52" spans="2:2">
      <c r="B52" s="2"/>
    </row>
    <row r="53" spans="2:2">
      <c r="B53" s="2"/>
    </row>
    <row r="54" spans="2:2">
      <c r="B54" s="2"/>
    </row>
    <row r="55" spans="2:2">
      <c r="B55" s="2"/>
    </row>
    <row r="56" spans="2:2">
      <c r="B56" s="2"/>
    </row>
    <row r="57" spans="2:2">
      <c r="B57" s="2"/>
    </row>
    <row r="58" spans="2:2">
      <c r="B58" s="2"/>
    </row>
    <row r="59" spans="2:2">
      <c r="B59" s="2"/>
    </row>
    <row r="60" spans="2:2">
      <c r="B60" s="2"/>
    </row>
    <row r="61" spans="2:2">
      <c r="B61" s="2"/>
    </row>
    <row r="62" spans="2:2">
      <c r="B62" s="2"/>
    </row>
    <row r="63" spans="2:2">
      <c r="B63" s="2"/>
    </row>
    <row r="64" spans="2:2">
      <c r="B64" s="2"/>
    </row>
    <row r="65" spans="2:2">
      <c r="B65" s="2"/>
    </row>
    <row r="66" spans="2:2">
      <c r="B66" s="2"/>
    </row>
    <row r="67" spans="2:2">
      <c r="B67" s="2"/>
    </row>
    <row r="68" spans="2:2">
      <c r="B68" s="2"/>
    </row>
    <row r="69" spans="2:2">
      <c r="B69" s="2"/>
    </row>
    <row r="70" spans="2:2">
      <c r="B70" s="2"/>
    </row>
    <row r="71" spans="2:2">
      <c r="B71" s="2"/>
    </row>
    <row r="72" spans="2:2">
      <c r="B72" s="2"/>
    </row>
    <row r="73" spans="2:2">
      <c r="B73" s="2"/>
    </row>
    <row r="74" spans="2:2">
      <c r="B74" s="2"/>
    </row>
    <row r="75" spans="2:2">
      <c r="B75" s="2"/>
    </row>
    <row r="76" spans="2:2">
      <c r="B76" s="2"/>
    </row>
    <row r="77" spans="2:2">
      <c r="B77" s="2"/>
    </row>
    <row r="78" spans="2:2">
      <c r="B78" s="2"/>
    </row>
    <row r="79" spans="2:2">
      <c r="B79" s="2"/>
    </row>
    <row r="80" spans="2:2">
      <c r="B80" s="2"/>
    </row>
    <row r="81" spans="2:2">
      <c r="B81" s="2"/>
    </row>
    <row r="82" spans="2:2">
      <c r="B82" s="2"/>
    </row>
    <row r="83" spans="2:2">
      <c r="B83" s="2"/>
    </row>
    <row r="84" spans="2:2">
      <c r="B84" s="2"/>
    </row>
    <row r="85" spans="2:2">
      <c r="B85" s="2"/>
    </row>
    <row r="86" spans="2:2">
      <c r="B86" s="2"/>
    </row>
    <row r="87" spans="2:2">
      <c r="B87" s="2"/>
    </row>
    <row r="88" spans="2:2">
      <c r="B88" s="2"/>
    </row>
    <row r="89" spans="2:2">
      <c r="B89" s="2"/>
    </row>
    <row r="90" spans="2:2">
      <c r="B90" s="2"/>
    </row>
    <row r="91" spans="2:2">
      <c r="B91" s="2"/>
    </row>
    <row r="92" spans="2:2">
      <c r="B92" s="2"/>
    </row>
    <row r="93" spans="2:2">
      <c r="B93" s="2"/>
    </row>
    <row r="94" spans="2:2">
      <c r="B94" s="2"/>
    </row>
    <row r="95" spans="2:2">
      <c r="B95" s="2"/>
    </row>
    <row r="96" spans="2:2">
      <c r="B96" s="2"/>
    </row>
    <row r="97" spans="2:2">
      <c r="B97" s="2"/>
    </row>
  </sheetData>
  <mergeCells count="2">
    <mergeCell ref="B1:H1"/>
    <mergeCell ref="F4:H4"/>
  </mergeCells>
  <pageMargins left="1.1811023622047245" right="0.78740157480314965" top="0.78740157480314965" bottom="0.78740157480314965" header="0" footer="0"/>
  <pageSetup paperSize="9" scale="87" firstPageNumber="19" fitToHeight="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21"/>
  <sheetViews>
    <sheetView workbookViewId="0">
      <selection activeCell="H13" sqref="H13"/>
    </sheetView>
  </sheetViews>
  <sheetFormatPr defaultColWidth="9" defaultRowHeight="15.75"/>
  <cols>
    <col min="1" max="1" width="41" style="449" customWidth="1"/>
    <col min="2" max="3" width="15.375" style="437" customWidth="1"/>
    <col min="4" max="4" width="12.875" style="437" customWidth="1"/>
    <col min="5" max="5" width="11.875" style="437" bestFit="1" customWidth="1"/>
    <col min="6" max="6" width="13.75" style="437" bestFit="1" customWidth="1"/>
    <col min="7" max="16384" width="9" style="437"/>
  </cols>
  <sheetData>
    <row r="1" spans="1:7" ht="29.25" customHeight="1">
      <c r="A1" s="873" t="s">
        <v>615</v>
      </c>
      <c r="B1" s="873"/>
      <c r="C1" s="873"/>
    </row>
    <row r="2" spans="1:7">
      <c r="A2" s="438"/>
      <c r="B2" s="439"/>
      <c r="C2" s="440" t="s">
        <v>454</v>
      </c>
    </row>
    <row r="3" spans="1:7" ht="63">
      <c r="A3" s="441"/>
      <c r="B3" s="442" t="s">
        <v>401</v>
      </c>
      <c r="C3" s="442" t="s">
        <v>402</v>
      </c>
      <c r="D3" s="443"/>
    </row>
    <row r="4" spans="1:7" ht="23.25" customHeight="1">
      <c r="A4" s="444" t="s">
        <v>251</v>
      </c>
      <c r="B4" s="445">
        <v>15352074890.8953</v>
      </c>
      <c r="C4" s="446">
        <v>125.40131875972108</v>
      </c>
      <c r="D4" s="447"/>
    </row>
    <row r="5" spans="1:7" ht="23.25" customHeight="1">
      <c r="A5" s="444" t="s">
        <v>40</v>
      </c>
      <c r="B5" s="448">
        <v>0</v>
      </c>
      <c r="C5" s="448" t="s">
        <v>427</v>
      </c>
      <c r="D5" s="447"/>
    </row>
    <row r="6" spans="1:7" ht="23.25" customHeight="1">
      <c r="A6" s="449" t="s">
        <v>252</v>
      </c>
      <c r="B6" s="448">
        <v>0</v>
      </c>
      <c r="C6" s="448" t="s">
        <v>427</v>
      </c>
      <c r="D6" s="447"/>
    </row>
    <row r="7" spans="1:7" ht="23.25" customHeight="1">
      <c r="A7" s="449" t="s">
        <v>253</v>
      </c>
      <c r="B7" s="448">
        <v>268240914.18839997</v>
      </c>
      <c r="C7" s="450">
        <v>96.690309574763276</v>
      </c>
      <c r="D7" s="447"/>
    </row>
    <row r="8" spans="1:7" ht="23.25" customHeight="1">
      <c r="A8" s="449" t="s">
        <v>254</v>
      </c>
      <c r="B8" s="448">
        <v>0</v>
      </c>
      <c r="C8" s="448">
        <v>0</v>
      </c>
      <c r="D8" s="447"/>
    </row>
    <row r="9" spans="1:7" ht="23.25" customHeight="1">
      <c r="A9" s="449" t="s">
        <v>255</v>
      </c>
      <c r="B9" s="448">
        <v>174405911.75650001</v>
      </c>
      <c r="C9" s="450">
        <v>228.67971650826109</v>
      </c>
      <c r="D9" s="447"/>
    </row>
    <row r="10" spans="1:7" ht="23.25" customHeight="1">
      <c r="A10" s="449" t="s">
        <v>403</v>
      </c>
      <c r="B10" s="448">
        <v>8618131460.6236992</v>
      </c>
      <c r="C10" s="450">
        <v>141.67135701044262</v>
      </c>
      <c r="D10" s="447"/>
      <c r="F10" s="455"/>
    </row>
    <row r="11" spans="1:7" ht="23.25" customHeight="1">
      <c r="A11" s="449" t="s">
        <v>404</v>
      </c>
      <c r="B11" s="448">
        <v>756388524.91190004</v>
      </c>
      <c r="C11" s="450">
        <v>117.87955759878213</v>
      </c>
      <c r="D11" s="447"/>
      <c r="G11" s="552"/>
    </row>
    <row r="12" spans="1:7" ht="23.25" customHeight="1">
      <c r="A12" s="449" t="s">
        <v>256</v>
      </c>
      <c r="B12" s="448">
        <v>0</v>
      </c>
      <c r="C12" s="450" t="s">
        <v>427</v>
      </c>
      <c r="D12" s="447"/>
    </row>
    <row r="13" spans="1:7" ht="23.25" customHeight="1">
      <c r="A13" s="449" t="s">
        <v>257</v>
      </c>
      <c r="B13" s="448">
        <v>76302.250599999999</v>
      </c>
      <c r="C13" s="450">
        <v>86.285668133117099</v>
      </c>
      <c r="D13" s="447"/>
    </row>
    <row r="14" spans="1:7" ht="23.25" customHeight="1">
      <c r="A14" s="449" t="s">
        <v>258</v>
      </c>
      <c r="B14" s="448">
        <v>2349929219.6415997</v>
      </c>
      <c r="C14" s="450">
        <v>128.97062682076125</v>
      </c>
      <c r="D14" s="447"/>
    </row>
    <row r="15" spans="1:7" ht="23.25" customHeight="1">
      <c r="A15" s="449" t="s">
        <v>259</v>
      </c>
      <c r="B15" s="448">
        <v>23023040.424900003</v>
      </c>
      <c r="C15" s="450">
        <v>88.417302686712105</v>
      </c>
      <c r="D15" s="447"/>
    </row>
    <row r="16" spans="1:7" ht="23.25" customHeight="1">
      <c r="A16" s="449" t="s">
        <v>260</v>
      </c>
      <c r="B16" s="448">
        <v>335894310.17079997</v>
      </c>
      <c r="C16" s="450">
        <v>90.494716271903485</v>
      </c>
      <c r="D16" s="447"/>
    </row>
    <row r="17" spans="1:4" ht="23.25" customHeight="1">
      <c r="A17" s="449" t="s">
        <v>261</v>
      </c>
      <c r="B17" s="448">
        <v>106805811.99439999</v>
      </c>
      <c r="C17" s="450">
        <v>51.336183310989703</v>
      </c>
      <c r="D17" s="447"/>
    </row>
    <row r="18" spans="1:4" ht="23.25" customHeight="1">
      <c r="A18" s="449" t="s">
        <v>262</v>
      </c>
      <c r="B18" s="448">
        <v>420564.34380000003</v>
      </c>
      <c r="C18" s="450">
        <v>44.994017712875213</v>
      </c>
      <c r="D18" s="447"/>
    </row>
    <row r="19" spans="1:4" ht="23.25" customHeight="1">
      <c r="A19" s="449" t="s">
        <v>263</v>
      </c>
      <c r="B19" s="448">
        <v>2718758830.5887003</v>
      </c>
      <c r="C19" s="450">
        <v>101.03433788269723</v>
      </c>
    </row>
    <row r="20" spans="1:4" ht="15.75" customHeight="1">
      <c r="B20" s="451"/>
      <c r="C20" s="451"/>
    </row>
    <row r="21" spans="1:4">
      <c r="A21" s="452" t="s">
        <v>616</v>
      </c>
    </row>
  </sheetData>
  <mergeCells count="1">
    <mergeCell ref="A1:C1"/>
  </mergeCells>
  <pageMargins left="0.7" right="0.7" top="0.75" bottom="0.75" header="0.3" footer="0.3"/>
  <pageSetup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21"/>
  <sheetViews>
    <sheetView workbookViewId="0">
      <selection activeCell="F31" sqref="F31"/>
    </sheetView>
  </sheetViews>
  <sheetFormatPr defaultColWidth="9" defaultRowHeight="15.75"/>
  <cols>
    <col min="1" max="1" width="40.375" style="449" customWidth="1"/>
    <col min="2" max="3" width="15.375" style="437" customWidth="1"/>
    <col min="4" max="4" width="12.875" style="437" customWidth="1"/>
    <col min="5" max="16384" width="9" style="437"/>
  </cols>
  <sheetData>
    <row r="1" spans="1:3" ht="33" customHeight="1">
      <c r="A1" s="873" t="s">
        <v>617</v>
      </c>
      <c r="B1" s="873"/>
      <c r="C1" s="873"/>
    </row>
    <row r="2" spans="1:3">
      <c r="A2" s="438"/>
      <c r="B2" s="439"/>
      <c r="C2" s="440" t="s">
        <v>454</v>
      </c>
    </row>
    <row r="3" spans="1:3" ht="63">
      <c r="A3" s="441"/>
      <c r="B3" s="442" t="s">
        <v>405</v>
      </c>
      <c r="C3" s="442" t="s">
        <v>402</v>
      </c>
    </row>
    <row r="4" spans="1:3" ht="26.25" customHeight="1">
      <c r="A4" s="444" t="s">
        <v>251</v>
      </c>
      <c r="B4" s="453">
        <v>14764718910.341202</v>
      </c>
      <c r="C4" s="454">
        <v>111.05759664107273</v>
      </c>
    </row>
    <row r="5" spans="1:3" ht="26.25" customHeight="1">
      <c r="A5" s="444" t="s">
        <v>40</v>
      </c>
      <c r="B5" s="456"/>
      <c r="C5" s="456" t="s">
        <v>427</v>
      </c>
    </row>
    <row r="6" spans="1:3" ht="26.25" customHeight="1">
      <c r="A6" s="449" t="s">
        <v>252</v>
      </c>
      <c r="B6" s="655"/>
      <c r="C6" s="456" t="s">
        <v>427</v>
      </c>
    </row>
    <row r="7" spans="1:3" ht="26.25" customHeight="1">
      <c r="A7" s="449" t="s">
        <v>253</v>
      </c>
      <c r="B7" s="456">
        <v>42269601.365800001</v>
      </c>
      <c r="C7" s="447">
        <v>57.200856517453502</v>
      </c>
    </row>
    <row r="8" spans="1:3" ht="26.25" customHeight="1">
      <c r="A8" s="449" t="s">
        <v>254</v>
      </c>
      <c r="B8" s="456">
        <v>0</v>
      </c>
      <c r="C8" s="456" t="s">
        <v>427</v>
      </c>
    </row>
    <row r="9" spans="1:3" ht="26.25" customHeight="1">
      <c r="A9" s="449" t="s">
        <v>255</v>
      </c>
      <c r="B9" s="456">
        <v>18943052.221599996</v>
      </c>
      <c r="C9" s="447">
        <v>61.694712407597429</v>
      </c>
    </row>
    <row r="10" spans="1:3" ht="26.25" customHeight="1">
      <c r="A10" s="449" t="s">
        <v>403</v>
      </c>
      <c r="B10" s="456">
        <v>5210273436.5879993</v>
      </c>
      <c r="C10" s="447">
        <v>134.6147088802565</v>
      </c>
    </row>
    <row r="11" spans="1:3" ht="26.25" customHeight="1">
      <c r="A11" s="449" t="s">
        <v>404</v>
      </c>
      <c r="B11" s="456">
        <v>3137305350.5082998</v>
      </c>
      <c r="C11" s="447">
        <v>108.70216738272109</v>
      </c>
    </row>
    <row r="12" spans="1:3" ht="26.25" customHeight="1">
      <c r="A12" s="449" t="s">
        <v>256</v>
      </c>
      <c r="B12" s="456">
        <v>0</v>
      </c>
      <c r="C12" s="447" t="s">
        <v>427</v>
      </c>
    </row>
    <row r="13" spans="1:3" s="378" customFormat="1" ht="26.25" customHeight="1">
      <c r="A13" s="449" t="s">
        <v>257</v>
      </c>
      <c r="B13" s="456">
        <v>78387.451000000001</v>
      </c>
      <c r="C13" s="447">
        <v>102.19532553575853</v>
      </c>
    </row>
    <row r="14" spans="1:3" ht="26.25" customHeight="1">
      <c r="A14" s="449" t="s">
        <v>258</v>
      </c>
      <c r="B14" s="456">
        <v>2950209782.8664002</v>
      </c>
      <c r="C14" s="447">
        <v>109.58203232254886</v>
      </c>
    </row>
    <row r="15" spans="1:3" ht="26.25" customHeight="1">
      <c r="A15" s="449" t="s">
        <v>259</v>
      </c>
      <c r="B15" s="456">
        <v>124897606.5112</v>
      </c>
      <c r="C15" s="447">
        <v>101.79304997520489</v>
      </c>
    </row>
    <row r="16" spans="1:3" ht="26.25" customHeight="1">
      <c r="A16" s="449" t="s">
        <v>260</v>
      </c>
      <c r="B16" s="456">
        <v>195335776.64729998</v>
      </c>
      <c r="C16" s="447">
        <v>74.208673312795099</v>
      </c>
    </row>
    <row r="17" spans="1:3" ht="26.25" customHeight="1">
      <c r="A17" s="449" t="s">
        <v>261</v>
      </c>
      <c r="B17" s="456">
        <v>844978047.45960009</v>
      </c>
      <c r="C17" s="447">
        <v>102.3923367154824</v>
      </c>
    </row>
    <row r="18" spans="1:3" ht="26.25" customHeight="1">
      <c r="A18" s="449" t="s">
        <v>262</v>
      </c>
      <c r="B18" s="456">
        <v>6203139.0129999984</v>
      </c>
      <c r="C18" s="447">
        <v>31.243518921562842</v>
      </c>
    </row>
    <row r="19" spans="1:3" ht="26.25" customHeight="1">
      <c r="A19" s="449" t="s">
        <v>263</v>
      </c>
      <c r="B19" s="456">
        <v>2234224729.7090001</v>
      </c>
      <c r="C19" s="447">
        <v>89.0106340447485</v>
      </c>
    </row>
    <row r="20" spans="1:3">
      <c r="B20" s="451"/>
      <c r="C20" s="451"/>
    </row>
    <row r="21" spans="1:3">
      <c r="A21" s="452" t="s">
        <v>618</v>
      </c>
    </row>
  </sheetData>
  <mergeCells count="1">
    <mergeCell ref="A1:C1"/>
  </mergeCells>
  <pageMargins left="0.7" right="0.7" top="0.75" bottom="0.75" header="0.3" footer="0.3"/>
  <pageSetup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38"/>
  <sheetViews>
    <sheetView workbookViewId="0">
      <selection activeCell="I12" sqref="I12"/>
    </sheetView>
  </sheetViews>
  <sheetFormatPr defaultColWidth="8" defaultRowHeight="12.75"/>
  <cols>
    <col min="1" max="1" width="35.25" style="379" customWidth="1"/>
    <col min="2" max="2" width="13.125" style="379" customWidth="1"/>
    <col min="3" max="3" width="13.625" style="379" hidden="1" customWidth="1"/>
    <col min="4" max="4" width="12.875" style="379" customWidth="1"/>
    <col min="5" max="5" width="10.25" style="379" customWidth="1"/>
    <col min="6" max="6" width="9.125" style="379" hidden="1" customWidth="1"/>
    <col min="7" max="7" width="8" style="379" customWidth="1"/>
    <col min="8" max="16384" width="8" style="379"/>
  </cols>
  <sheetData>
    <row r="1" spans="1:7" s="378" customFormat="1" ht="31.5" customHeight="1">
      <c r="A1" s="874" t="s">
        <v>619</v>
      </c>
      <c r="B1" s="874"/>
      <c r="C1" s="874"/>
      <c r="D1" s="875"/>
      <c r="E1" s="875"/>
      <c r="F1" s="875"/>
    </row>
    <row r="3" spans="1:7" s="375" customFormat="1" ht="15.75">
      <c r="A3" s="457"/>
      <c r="B3" s="457"/>
      <c r="C3" s="457"/>
      <c r="D3" s="879" t="s">
        <v>455</v>
      </c>
      <c r="E3" s="879"/>
      <c r="G3" s="458"/>
    </row>
    <row r="4" spans="1:7" s="375" customFormat="1" ht="15.75" customHeight="1">
      <c r="A4" s="880"/>
      <c r="B4" s="876" t="s">
        <v>658</v>
      </c>
      <c r="C4" s="876" t="s">
        <v>620</v>
      </c>
      <c r="D4" s="876" t="s">
        <v>354</v>
      </c>
      <c r="E4" s="876" t="s">
        <v>355</v>
      </c>
      <c r="F4" s="459" t="s">
        <v>155</v>
      </c>
      <c r="G4" s="460"/>
    </row>
    <row r="5" spans="1:7" s="376" customFormat="1" ht="15.75">
      <c r="A5" s="881"/>
      <c r="B5" s="877"/>
      <c r="C5" s="877"/>
      <c r="D5" s="877"/>
      <c r="E5" s="877"/>
      <c r="F5" s="461" t="s">
        <v>6</v>
      </c>
    </row>
    <row r="6" spans="1:7" s="375" customFormat="1" ht="34.5" customHeight="1">
      <c r="A6" s="881"/>
      <c r="B6" s="878"/>
      <c r="C6" s="878"/>
      <c r="D6" s="878"/>
      <c r="E6" s="878"/>
      <c r="F6" s="462" t="s">
        <v>33</v>
      </c>
      <c r="G6" s="463"/>
    </row>
    <row r="7" spans="1:7" ht="31.5">
      <c r="A7" s="464" t="s">
        <v>231</v>
      </c>
      <c r="B7" s="465">
        <v>21320408.089633003</v>
      </c>
      <c r="C7" s="465">
        <v>19304110.097794998</v>
      </c>
      <c r="D7" s="466">
        <f t="shared" ref="D7:D29" si="0">IFERROR(B7/C7%,"")</f>
        <v>110.4449155212201</v>
      </c>
      <c r="E7" s="466">
        <v>100</v>
      </c>
      <c r="F7" s="466">
        <v>100</v>
      </c>
      <c r="G7" s="467"/>
    </row>
    <row r="8" spans="1:7" ht="18.75" customHeight="1">
      <c r="A8" s="468" t="s">
        <v>156</v>
      </c>
      <c r="B8" s="465">
        <v>17130790.856803998</v>
      </c>
      <c r="C8" s="465">
        <v>15508607.478004999</v>
      </c>
      <c r="D8" s="466">
        <f t="shared" si="0"/>
        <v>110.45989061944893</v>
      </c>
      <c r="E8" s="466">
        <f t="shared" ref="E8:E29" si="1">B8/$B$7%</f>
        <v>80.349263413648274</v>
      </c>
      <c r="F8" s="466">
        <f t="shared" ref="F8:F29" si="2">IFERROR(C8/$C$11%,"")</f>
        <v>1379.1768038293169</v>
      </c>
      <c r="G8" s="467"/>
    </row>
    <row r="9" spans="1:7" ht="15.75">
      <c r="A9" s="469" t="s">
        <v>232</v>
      </c>
      <c r="B9" s="470">
        <v>168309.85689699996</v>
      </c>
      <c r="C9" s="470">
        <v>154388.944686</v>
      </c>
      <c r="D9" s="471">
        <f t="shared" si="0"/>
        <v>109.01678046916678</v>
      </c>
      <c r="E9" s="471">
        <f t="shared" si="1"/>
        <v>0.78943074724184203</v>
      </c>
      <c r="F9" s="471">
        <f t="shared" si="2"/>
        <v>13.72977242351417</v>
      </c>
      <c r="G9" s="467"/>
    </row>
    <row r="10" spans="1:7" ht="18" customHeight="1">
      <c r="A10" s="469" t="s">
        <v>157</v>
      </c>
      <c r="B10" s="470">
        <v>10563378.387776</v>
      </c>
      <c r="C10" s="470">
        <v>10823298.883144001</v>
      </c>
      <c r="D10" s="471">
        <f t="shared" si="0"/>
        <v>97.598509491659755</v>
      </c>
      <c r="E10" s="471">
        <f t="shared" si="1"/>
        <v>49.54585457917392</v>
      </c>
      <c r="F10" s="471">
        <f t="shared" si="2"/>
        <v>962.51341596687132</v>
      </c>
      <c r="G10" s="467"/>
    </row>
    <row r="11" spans="1:7" ht="31.5">
      <c r="A11" s="469" t="s">
        <v>158</v>
      </c>
      <c r="B11" s="470">
        <v>1612640.6145589999</v>
      </c>
      <c r="C11" s="470">
        <v>1124482.9114689999</v>
      </c>
      <c r="D11" s="471">
        <f t="shared" si="0"/>
        <v>143.41174935706951</v>
      </c>
      <c r="E11" s="471">
        <f t="shared" si="1"/>
        <v>7.5638355878522905</v>
      </c>
      <c r="F11" s="471">
        <f t="shared" si="2"/>
        <v>100</v>
      </c>
      <c r="G11" s="467"/>
    </row>
    <row r="12" spans="1:7" ht="18" customHeight="1">
      <c r="A12" s="469" t="s">
        <v>159</v>
      </c>
      <c r="B12" s="470">
        <v>1391044.2661240001</v>
      </c>
      <c r="C12" s="470">
        <v>1101888.9926199999</v>
      </c>
      <c r="D12" s="471">
        <f t="shared" si="0"/>
        <v>126.24177893060403</v>
      </c>
      <c r="E12" s="471">
        <f t="shared" si="1"/>
        <v>6.5244729851132259</v>
      </c>
      <c r="F12" s="471">
        <f t="shared" si="2"/>
        <v>97.990728127697039</v>
      </c>
      <c r="G12" s="467"/>
    </row>
    <row r="13" spans="1:7" s="472" customFormat="1" ht="18.75" customHeight="1">
      <c r="A13" s="469" t="s">
        <v>160</v>
      </c>
      <c r="B13" s="470">
        <v>233762.16587</v>
      </c>
      <c r="C13" s="470">
        <v>221050.309488</v>
      </c>
      <c r="D13" s="471">
        <f t="shared" si="0"/>
        <v>105.75066210558283</v>
      </c>
      <c r="E13" s="471">
        <f t="shared" si="1"/>
        <v>1.0964244440689963</v>
      </c>
      <c r="F13" s="471">
        <f t="shared" si="2"/>
        <v>19.657951866891842</v>
      </c>
      <c r="G13" s="467"/>
    </row>
    <row r="14" spans="1:7" ht="19.5" customHeight="1">
      <c r="A14" s="469" t="s">
        <v>161</v>
      </c>
      <c r="B14" s="470">
        <v>518733.92750200001</v>
      </c>
      <c r="C14" s="470">
        <v>426373.50204400002</v>
      </c>
      <c r="D14" s="471">
        <f t="shared" si="0"/>
        <v>121.66185867912326</v>
      </c>
      <c r="E14" s="471">
        <f t="shared" si="1"/>
        <v>2.4330393926851386</v>
      </c>
      <c r="F14" s="471">
        <f t="shared" si="2"/>
        <v>37.917294935766961</v>
      </c>
      <c r="G14" s="467"/>
    </row>
    <row r="15" spans="1:7" ht="15.75">
      <c r="A15" s="469" t="s">
        <v>233</v>
      </c>
      <c r="B15" s="473">
        <v>414014.46880199999</v>
      </c>
      <c r="C15" s="473">
        <v>341307.00141999999</v>
      </c>
      <c r="D15" s="471">
        <f t="shared" si="0"/>
        <v>121.30265921282079</v>
      </c>
      <c r="E15" s="471">
        <f t="shared" si="1"/>
        <v>1.9418693444395818</v>
      </c>
      <c r="F15" s="474">
        <f t="shared" si="2"/>
        <v>30.352351106351982</v>
      </c>
      <c r="G15" s="467"/>
    </row>
    <row r="16" spans="1:7" ht="17.25" customHeight="1">
      <c r="A16" s="469" t="s">
        <v>162</v>
      </c>
      <c r="B16" s="470">
        <v>2200050.3021959998</v>
      </c>
      <c r="C16" s="470">
        <v>1149657.327814</v>
      </c>
      <c r="D16" s="471">
        <f t="shared" si="0"/>
        <v>191.36574429349787</v>
      </c>
      <c r="E16" s="471">
        <f t="shared" si="1"/>
        <v>10.318987764900095</v>
      </c>
      <c r="F16" s="471">
        <f t="shared" si="2"/>
        <v>102.23875490576488</v>
      </c>
      <c r="G16" s="467"/>
    </row>
    <row r="17" spans="1:7" ht="31.5">
      <c r="A17" s="469" t="s">
        <v>163</v>
      </c>
      <c r="B17" s="470">
        <v>21636.02132</v>
      </c>
      <c r="C17" s="470">
        <v>18010.136419999999</v>
      </c>
      <c r="D17" s="471">
        <f t="shared" si="0"/>
        <v>120.13246771397861</v>
      </c>
      <c r="E17" s="471">
        <f t="shared" si="1"/>
        <v>0.10148033390843238</v>
      </c>
      <c r="F17" s="471">
        <f t="shared" si="2"/>
        <v>1.6016371824158671</v>
      </c>
      <c r="G17" s="467"/>
    </row>
    <row r="18" spans="1:7" ht="15.75">
      <c r="A18" s="469" t="s">
        <v>164</v>
      </c>
      <c r="B18" s="470">
        <v>19372.712058000001</v>
      </c>
      <c r="C18" s="470">
        <v>6836.6092980000003</v>
      </c>
      <c r="D18" s="471">
        <f t="shared" si="0"/>
        <v>283.36725434445032</v>
      </c>
      <c r="E18" s="471">
        <f t="shared" si="1"/>
        <v>9.086464000386528E-2</v>
      </c>
      <c r="F18" s="471">
        <f t="shared" si="2"/>
        <v>0.60797805180238829</v>
      </c>
      <c r="G18" s="467"/>
    </row>
    <row r="19" spans="1:7" ht="15.75">
      <c r="A19" s="469" t="s">
        <v>165</v>
      </c>
      <c r="B19" s="470">
        <v>370295.74809000001</v>
      </c>
      <c r="C19" s="470">
        <v>444915.87559900002</v>
      </c>
      <c r="D19" s="471">
        <f t="shared" si="0"/>
        <v>83.228261430649724</v>
      </c>
      <c r="E19" s="471">
        <f t="shared" si="1"/>
        <v>1.7368136038167834</v>
      </c>
      <c r="F19" s="471">
        <f t="shared" si="2"/>
        <v>39.566263841019307</v>
      </c>
      <c r="G19" s="467"/>
    </row>
    <row r="20" spans="1:7" ht="31.5">
      <c r="A20" s="469" t="s">
        <v>166</v>
      </c>
      <c r="B20" s="470">
        <v>25107.240543</v>
      </c>
      <c r="C20" s="470">
        <v>25135.486870000001</v>
      </c>
      <c r="D20" s="471">
        <f t="shared" si="0"/>
        <v>99.887623712458449</v>
      </c>
      <c r="E20" s="471">
        <f t="shared" si="1"/>
        <v>0.11776153832256304</v>
      </c>
      <c r="F20" s="471">
        <f t="shared" si="2"/>
        <v>2.2352929167383744</v>
      </c>
      <c r="G20" s="467"/>
    </row>
    <row r="21" spans="1:7" ht="47.25">
      <c r="A21" s="469" t="s">
        <v>234</v>
      </c>
      <c r="B21" s="470">
        <v>6459.6138690000007</v>
      </c>
      <c r="C21" s="470">
        <v>12568.498552999999</v>
      </c>
      <c r="D21" s="471">
        <f t="shared" si="0"/>
        <v>51.395270817437002</v>
      </c>
      <c r="E21" s="471">
        <f t="shared" si="1"/>
        <v>3.0297796561131362E-2</v>
      </c>
      <c r="F21" s="471">
        <f t="shared" si="2"/>
        <v>1.1177136108347603</v>
      </c>
      <c r="G21" s="467"/>
    </row>
    <row r="22" spans="1:7" ht="39.75" customHeight="1">
      <c r="A22" s="468" t="s">
        <v>167</v>
      </c>
      <c r="B22" s="475">
        <v>0</v>
      </c>
      <c r="C22" s="475">
        <v>0</v>
      </c>
      <c r="D22" s="471" t="str">
        <f t="shared" si="0"/>
        <v/>
      </c>
      <c r="E22" s="471">
        <f t="shared" si="1"/>
        <v>0</v>
      </c>
      <c r="F22" s="476">
        <f t="shared" si="2"/>
        <v>0</v>
      </c>
      <c r="G22" s="467"/>
    </row>
    <row r="23" spans="1:7" ht="31.5">
      <c r="A23" s="468" t="s">
        <v>168</v>
      </c>
      <c r="B23" s="475">
        <v>4171984.3439489999</v>
      </c>
      <c r="C23" s="475">
        <v>3765579.7631339999</v>
      </c>
      <c r="D23" s="471">
        <f t="shared" si="0"/>
        <v>110.7926164463121</v>
      </c>
      <c r="E23" s="471">
        <f t="shared" si="1"/>
        <v>19.568032311621732</v>
      </c>
      <c r="F23" s="476">
        <f t="shared" si="2"/>
        <v>334.87211986305141</v>
      </c>
      <c r="G23" s="467"/>
    </row>
    <row r="24" spans="1:7" ht="18.75" customHeight="1">
      <c r="A24" s="469" t="s">
        <v>235</v>
      </c>
      <c r="B24" s="470">
        <v>4171984.3439489999</v>
      </c>
      <c r="C24" s="470">
        <v>3765579.7631339999</v>
      </c>
      <c r="D24" s="471">
        <f t="shared" si="0"/>
        <v>110.7926164463121</v>
      </c>
      <c r="E24" s="471">
        <f t="shared" si="1"/>
        <v>19.568032311621732</v>
      </c>
      <c r="F24" s="471">
        <f t="shared" si="2"/>
        <v>334.87211986305141</v>
      </c>
      <c r="G24" s="467"/>
    </row>
    <row r="25" spans="1:7" ht="19.5" customHeight="1">
      <c r="A25" s="469" t="s">
        <v>236</v>
      </c>
      <c r="B25" s="470">
        <v>3477388.8838109998</v>
      </c>
      <c r="C25" s="470">
        <v>4637679.3074890003</v>
      </c>
      <c r="D25" s="471">
        <f t="shared" si="0"/>
        <v>74.981227748879817</v>
      </c>
      <c r="E25" s="471">
        <f t="shared" si="1"/>
        <v>16.310142231760899</v>
      </c>
      <c r="F25" s="471">
        <f t="shared" si="2"/>
        <v>412.42772657438053</v>
      </c>
      <c r="G25" s="467"/>
    </row>
    <row r="26" spans="1:7" ht="15.75">
      <c r="A26" s="468" t="s">
        <v>237</v>
      </c>
      <c r="B26" s="475">
        <v>0</v>
      </c>
      <c r="C26" s="475">
        <v>13294.341764000001</v>
      </c>
      <c r="D26" s="471">
        <f t="shared" si="0"/>
        <v>0</v>
      </c>
      <c r="E26" s="471">
        <f t="shared" si="1"/>
        <v>0</v>
      </c>
      <c r="F26" s="476">
        <f t="shared" si="2"/>
        <v>1.1822626763293862</v>
      </c>
      <c r="G26" s="467"/>
    </row>
    <row r="27" spans="1:7" ht="15.75">
      <c r="A27" s="477" t="s">
        <v>238</v>
      </c>
      <c r="B27" s="465">
        <v>17632.888879999999</v>
      </c>
      <c r="C27" s="465">
        <v>16628.514891999999</v>
      </c>
      <c r="D27" s="471">
        <f t="shared" si="0"/>
        <v>106.04007029204517</v>
      </c>
      <c r="E27" s="471">
        <f t="shared" si="1"/>
        <v>8.270427472996611E-2</v>
      </c>
      <c r="F27" s="466">
        <f t="shared" si="2"/>
        <v>1.4787699059185231</v>
      </c>
    </row>
    <row r="28" spans="1:7" ht="31.5">
      <c r="A28" s="377" t="s">
        <v>239</v>
      </c>
      <c r="B28" s="475">
        <v>0</v>
      </c>
      <c r="C28" s="475">
        <v>0</v>
      </c>
      <c r="D28" s="471" t="str">
        <f t="shared" si="0"/>
        <v/>
      </c>
      <c r="E28" s="471">
        <f t="shared" si="1"/>
        <v>0</v>
      </c>
      <c r="F28" s="466">
        <f t="shared" si="2"/>
        <v>0</v>
      </c>
    </row>
    <row r="29" spans="1:7" ht="33.75" customHeight="1">
      <c r="A29" s="478" t="s">
        <v>250</v>
      </c>
      <c r="B29" s="465">
        <v>0</v>
      </c>
      <c r="C29" s="475">
        <v>0</v>
      </c>
      <c r="D29" s="471" t="str">
        <f t="shared" si="0"/>
        <v/>
      </c>
      <c r="E29" s="471">
        <f t="shared" si="1"/>
        <v>0</v>
      </c>
      <c r="F29" s="476">
        <f t="shared" si="2"/>
        <v>0</v>
      </c>
    </row>
    <row r="30" spans="1:7" ht="20.100000000000001" customHeight="1">
      <c r="A30" s="479"/>
      <c r="B30" s="480"/>
      <c r="C30" s="480"/>
      <c r="D30" s="480"/>
      <c r="E30" s="480"/>
      <c r="F30" s="480"/>
    </row>
    <row r="31" spans="1:7" ht="20.100000000000001" customHeight="1">
      <c r="A31" s="481" t="s">
        <v>621</v>
      </c>
      <c r="B31" s="378"/>
      <c r="C31" s="378"/>
      <c r="D31" s="378"/>
    </row>
    <row r="32" spans="1:7" ht="20.100000000000001" customHeight="1">
      <c r="A32" s="378"/>
      <c r="B32" s="378"/>
      <c r="C32" s="378"/>
      <c r="D32" s="378"/>
    </row>
    <row r="33" spans="1:4" ht="20.100000000000001" customHeight="1">
      <c r="A33" s="378"/>
      <c r="B33" s="378"/>
      <c r="C33" s="378"/>
      <c r="D33" s="378"/>
    </row>
    <row r="34" spans="1:4" ht="20.100000000000001" customHeight="1">
      <c r="A34" s="378"/>
      <c r="B34" s="378"/>
      <c r="C34" s="378"/>
      <c r="D34" s="378"/>
    </row>
    <row r="35" spans="1:4" ht="20.100000000000001" customHeight="1">
      <c r="A35" s="378"/>
      <c r="B35" s="378"/>
      <c r="C35" s="378"/>
      <c r="D35" s="378"/>
    </row>
    <row r="36" spans="1:4" ht="15.75">
      <c r="A36" s="378"/>
      <c r="B36" s="378"/>
      <c r="C36" s="378"/>
      <c r="D36" s="378"/>
    </row>
    <row r="37" spans="1:4" ht="15.75">
      <c r="A37" s="378"/>
      <c r="B37" s="378"/>
      <c r="C37" s="378"/>
      <c r="D37" s="378"/>
    </row>
    <row r="38" spans="1:4" ht="15.75">
      <c r="A38" s="378"/>
      <c r="B38" s="378"/>
      <c r="C38" s="378"/>
      <c r="D38" s="378"/>
    </row>
  </sheetData>
  <mergeCells count="7">
    <mergeCell ref="A1:F1"/>
    <mergeCell ref="B4:B6"/>
    <mergeCell ref="C4:C6"/>
    <mergeCell ref="D4:D6"/>
    <mergeCell ref="E4:E6"/>
    <mergeCell ref="D3:E3"/>
    <mergeCell ref="A4:A6"/>
  </mergeCells>
  <pageMargins left="0.7" right="0.4" top="0.75" bottom="0.75" header="0.3" footer="0.3"/>
  <pageSetup paperSize="9" fitToHeight="0"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I45"/>
  <sheetViews>
    <sheetView workbookViewId="0">
      <selection activeCell="L12" sqref="L12"/>
    </sheetView>
  </sheetViews>
  <sheetFormatPr defaultColWidth="8" defaultRowHeight="15.75"/>
  <cols>
    <col min="1" max="1" width="35.25" style="379" customWidth="1"/>
    <col min="2" max="2" width="13.375" style="379" customWidth="1"/>
    <col min="3" max="3" width="13.875" style="379" hidden="1" customWidth="1"/>
    <col min="4" max="4" width="12.875" style="379" customWidth="1"/>
    <col min="5" max="5" width="10.625" style="379" customWidth="1"/>
    <col min="6" max="6" width="14.5" style="379" hidden="1" customWidth="1"/>
    <col min="7" max="7" width="11.875" style="379" bestFit="1" customWidth="1"/>
    <col min="8" max="8" width="8" style="379"/>
    <col min="9" max="9" width="8" style="360"/>
    <col min="10" max="16384" width="8" style="379"/>
  </cols>
  <sheetData>
    <row r="1" spans="1:8" s="378" customFormat="1" ht="30.75" customHeight="1">
      <c r="A1" s="874" t="s">
        <v>622</v>
      </c>
      <c r="B1" s="874"/>
      <c r="C1" s="874"/>
      <c r="D1" s="875"/>
      <c r="E1" s="875"/>
      <c r="F1" s="875"/>
    </row>
    <row r="3" spans="1:8" s="375" customFormat="1">
      <c r="A3" s="457"/>
      <c r="B3" s="457"/>
      <c r="C3" s="457"/>
      <c r="D3" s="882" t="s">
        <v>455</v>
      </c>
      <c r="E3" s="882"/>
      <c r="G3" s="458"/>
    </row>
    <row r="4" spans="1:8" s="375" customFormat="1">
      <c r="A4" s="880"/>
      <c r="B4" s="876" t="s">
        <v>659</v>
      </c>
      <c r="C4" s="876" t="s">
        <v>620</v>
      </c>
      <c r="D4" s="876" t="s">
        <v>354</v>
      </c>
      <c r="E4" s="876" t="s">
        <v>355</v>
      </c>
      <c r="F4" s="459" t="s">
        <v>155</v>
      </c>
      <c r="G4" s="460"/>
    </row>
    <row r="5" spans="1:8" s="376" customFormat="1">
      <c r="A5" s="881"/>
      <c r="B5" s="877"/>
      <c r="C5" s="877"/>
      <c r="D5" s="877"/>
      <c r="E5" s="877"/>
      <c r="F5" s="461" t="s">
        <v>6</v>
      </c>
    </row>
    <row r="6" spans="1:8" s="375" customFormat="1">
      <c r="A6" s="881"/>
      <c r="B6" s="878"/>
      <c r="C6" s="878"/>
      <c r="D6" s="878"/>
      <c r="E6" s="878"/>
      <c r="F6" s="462" t="s">
        <v>35</v>
      </c>
      <c r="G6" s="463"/>
    </row>
    <row r="7" spans="1:8" s="375" customFormat="1" ht="30.75" customHeight="1">
      <c r="A7" s="380" t="s">
        <v>169</v>
      </c>
      <c r="B7" s="482">
        <v>18575874.150103003</v>
      </c>
      <c r="C7" s="482">
        <v>19893886.133475002</v>
      </c>
      <c r="D7" s="234">
        <f>IFERROR(B7/C7%,"")</f>
        <v>93.374788743994017</v>
      </c>
      <c r="E7" s="483">
        <v>100</v>
      </c>
      <c r="F7" s="484">
        <v>100</v>
      </c>
      <c r="G7" s="463"/>
      <c r="H7" s="387"/>
    </row>
    <row r="8" spans="1:8" s="375" customFormat="1" ht="21" customHeight="1">
      <c r="A8" s="381" t="s">
        <v>170</v>
      </c>
      <c r="B8" s="485">
        <v>8863631.0998229999</v>
      </c>
      <c r="C8" s="485">
        <v>11270613.230864</v>
      </c>
      <c r="D8" s="234">
        <f t="shared" ref="D8:D28" si="0">IFERROR(B8/C8%,"")</f>
        <v>78.643734092040333</v>
      </c>
      <c r="E8" s="486">
        <f>B8/$B$7%</f>
        <v>47.715822298321569</v>
      </c>
      <c r="F8" s="487">
        <f t="shared" ref="F8:F15" si="1">+C8/$C$11*100</f>
        <v>3227.7887946847704</v>
      </c>
      <c r="G8" s="488"/>
    </row>
    <row r="9" spans="1:8" s="375" customFormat="1" ht="21" customHeight="1">
      <c r="A9" s="381" t="s">
        <v>171</v>
      </c>
      <c r="B9" s="486">
        <v>153367.30054</v>
      </c>
      <c r="C9" s="486">
        <v>49249.098951</v>
      </c>
      <c r="D9" s="234">
        <f t="shared" si="0"/>
        <v>311.41138377494292</v>
      </c>
      <c r="E9" s="486">
        <f t="shared" ref="E9:E28" si="2">B9/$B$7%</f>
        <v>0.82562628978162833</v>
      </c>
      <c r="F9" s="487" t="s">
        <v>142</v>
      </c>
      <c r="G9" s="489"/>
    </row>
    <row r="10" spans="1:8" s="375" customFormat="1" ht="21" customHeight="1">
      <c r="A10" s="381" t="s">
        <v>172</v>
      </c>
      <c r="B10" s="485">
        <v>9558875.7497400008</v>
      </c>
      <c r="C10" s="485">
        <v>8549803.8036599997</v>
      </c>
      <c r="D10" s="234">
        <f t="shared" si="0"/>
        <v>111.80228189152173</v>
      </c>
      <c r="E10" s="486">
        <f t="shared" si="2"/>
        <v>51.458551411896799</v>
      </c>
      <c r="F10" s="487">
        <f t="shared" si="1"/>
        <v>2448.5766966640385</v>
      </c>
      <c r="G10" s="489"/>
    </row>
    <row r="11" spans="1:8" s="375" customFormat="1" ht="21" customHeight="1">
      <c r="A11" s="382" t="s">
        <v>173</v>
      </c>
      <c r="B11" s="490">
        <v>353464.26834200002</v>
      </c>
      <c r="C11" s="490">
        <v>349174.43326600001</v>
      </c>
      <c r="D11" s="785">
        <f t="shared" si="0"/>
        <v>101.22856505726237</v>
      </c>
      <c r="E11" s="491">
        <f t="shared" si="2"/>
        <v>1.9028136468077874</v>
      </c>
      <c r="F11" s="492">
        <f t="shared" si="1"/>
        <v>100</v>
      </c>
      <c r="G11" s="489"/>
    </row>
    <row r="12" spans="1:8" s="375" customFormat="1" ht="21" customHeight="1">
      <c r="A12" s="382" t="s">
        <v>174</v>
      </c>
      <c r="B12" s="490">
        <v>1049119.2238060001</v>
      </c>
      <c r="C12" s="490">
        <v>976826.38771799998</v>
      </c>
      <c r="D12" s="785">
        <f t="shared" si="0"/>
        <v>107.40078656729229</v>
      </c>
      <c r="E12" s="491">
        <f t="shared" si="2"/>
        <v>5.6477515692050639</v>
      </c>
      <c r="F12" s="492">
        <f t="shared" si="1"/>
        <v>279.75312470081587</v>
      </c>
      <c r="G12" s="489"/>
    </row>
    <row r="13" spans="1:8" s="375" customFormat="1" ht="21" customHeight="1">
      <c r="A13" s="382" t="s">
        <v>175</v>
      </c>
      <c r="B13" s="490">
        <v>3179295.6024989998</v>
      </c>
      <c r="C13" s="490">
        <v>2560644.5307829999</v>
      </c>
      <c r="D13" s="785">
        <f t="shared" si="0"/>
        <v>124.1599747360024</v>
      </c>
      <c r="E13" s="491">
        <f t="shared" si="2"/>
        <v>17.1151870259703</v>
      </c>
      <c r="F13" s="492">
        <f t="shared" si="1"/>
        <v>733.34250358253144</v>
      </c>
      <c r="G13" s="489"/>
    </row>
    <row r="14" spans="1:8" s="375" customFormat="1" ht="31.5">
      <c r="A14" s="382" t="s">
        <v>176</v>
      </c>
      <c r="B14" s="490">
        <v>767394.67131400004</v>
      </c>
      <c r="C14" s="490">
        <v>673778.90507800004</v>
      </c>
      <c r="D14" s="785">
        <f t="shared" si="0"/>
        <v>113.89413730979936</v>
      </c>
      <c r="E14" s="491">
        <f t="shared" si="2"/>
        <v>4.1311362529323814</v>
      </c>
      <c r="F14" s="492">
        <f t="shared" si="1"/>
        <v>192.96341337932876</v>
      </c>
      <c r="G14" s="489"/>
    </row>
    <row r="15" spans="1:8" s="375" customFormat="1" ht="21" customHeight="1">
      <c r="A15" s="382" t="s">
        <v>177</v>
      </c>
      <c r="B15" s="490">
        <v>26196.231114999999</v>
      </c>
      <c r="C15" s="490">
        <v>13272.109682</v>
      </c>
      <c r="D15" s="785">
        <f t="shared" si="0"/>
        <v>197.37804872520036</v>
      </c>
      <c r="E15" s="491">
        <f t="shared" si="2"/>
        <v>0.14102287140470718</v>
      </c>
      <c r="F15" s="492">
        <f t="shared" si="1"/>
        <v>3.8009969853346472</v>
      </c>
      <c r="G15" s="489"/>
    </row>
    <row r="16" spans="1:8" s="375" customFormat="1" ht="21" customHeight="1">
      <c r="A16" s="382" t="s">
        <v>178</v>
      </c>
      <c r="B16" s="490">
        <v>200077.40959200001</v>
      </c>
      <c r="C16" s="490">
        <v>227316.89973800001</v>
      </c>
      <c r="D16" s="785">
        <f t="shared" si="0"/>
        <v>88.01695334689343</v>
      </c>
      <c r="E16" s="491">
        <f t="shared" si="2"/>
        <v>1.0770820687913123</v>
      </c>
      <c r="F16" s="492">
        <f>+C19/$C$11*100</f>
        <v>48.59554902484394</v>
      </c>
      <c r="G16" s="489"/>
    </row>
    <row r="17" spans="1:7" s="375" customFormat="1" ht="31.5">
      <c r="A17" s="382" t="s">
        <v>179</v>
      </c>
      <c r="B17" s="490">
        <v>33526.476244999998</v>
      </c>
      <c r="C17" s="490">
        <v>32458.698022</v>
      </c>
      <c r="D17" s="785">
        <f t="shared" si="0"/>
        <v>103.28965204419561</v>
      </c>
      <c r="E17" s="491">
        <f t="shared" si="2"/>
        <v>0.18048397601150898</v>
      </c>
      <c r="F17" s="492">
        <f t="shared" ref="F17:F22" si="3">+C17/$C$11*100</f>
        <v>9.2958403965599228</v>
      </c>
      <c r="G17" s="489"/>
    </row>
    <row r="18" spans="1:7" s="375" customFormat="1" ht="21" customHeight="1">
      <c r="A18" s="382" t="s">
        <v>180</v>
      </c>
      <c r="B18" s="490">
        <v>39645.180944</v>
      </c>
      <c r="C18" s="490">
        <v>61738.803722999997</v>
      </c>
      <c r="D18" s="785">
        <f t="shared" si="0"/>
        <v>64.214365282932576</v>
      </c>
      <c r="E18" s="491">
        <f t="shared" si="2"/>
        <v>0.21342296262154731</v>
      </c>
      <c r="F18" s="492">
        <f t="shared" si="3"/>
        <v>17.681364338599089</v>
      </c>
      <c r="G18" s="489"/>
    </row>
    <row r="19" spans="1:7" s="375" customFormat="1" ht="21" customHeight="1">
      <c r="A19" s="382" t="s">
        <v>181</v>
      </c>
      <c r="B19" s="490">
        <v>168029.842764</v>
      </c>
      <c r="C19" s="490">
        <v>169683.2329</v>
      </c>
      <c r="D19" s="785">
        <f t="shared" si="0"/>
        <v>99.025601936182809</v>
      </c>
      <c r="E19" s="491">
        <f t="shared" si="2"/>
        <v>0.90455954538789918</v>
      </c>
      <c r="F19" s="492">
        <f t="shared" si="3"/>
        <v>48.59554902484394</v>
      </c>
      <c r="G19" s="489"/>
    </row>
    <row r="20" spans="1:7" s="375" customFormat="1" ht="21" customHeight="1">
      <c r="A20" s="382" t="s">
        <v>182</v>
      </c>
      <c r="B20" s="490">
        <v>886471.49539900001</v>
      </c>
      <c r="C20" s="490">
        <v>917718.29923999996</v>
      </c>
      <c r="D20" s="785">
        <f t="shared" si="0"/>
        <v>96.595163911749751</v>
      </c>
      <c r="E20" s="491">
        <f t="shared" si="2"/>
        <v>4.772165703943922</v>
      </c>
      <c r="F20" s="492">
        <f t="shared" si="3"/>
        <v>262.82517040441076</v>
      </c>
      <c r="G20" s="489"/>
    </row>
    <row r="21" spans="1:7" s="375" customFormat="1" ht="21" customHeight="1">
      <c r="A21" s="382" t="s">
        <v>183</v>
      </c>
      <c r="B21" s="490">
        <v>1775421.3459890001</v>
      </c>
      <c r="C21" s="490">
        <v>1497132.8029080001</v>
      </c>
      <c r="D21" s="785">
        <f t="shared" si="0"/>
        <v>118.58810003631328</v>
      </c>
      <c r="E21" s="491">
        <f t="shared" si="2"/>
        <v>9.5576732036546197</v>
      </c>
      <c r="F21" s="492">
        <f t="shared" si="3"/>
        <v>428.76358068504084</v>
      </c>
    </row>
    <row r="22" spans="1:7" s="375" customFormat="1" ht="21" customHeight="1">
      <c r="A22" s="382" t="s">
        <v>184</v>
      </c>
      <c r="B22" s="490">
        <v>1014860.361649</v>
      </c>
      <c r="C22" s="490">
        <v>961349.64542900003</v>
      </c>
      <c r="D22" s="785">
        <f t="shared" si="0"/>
        <v>105.56620751611355</v>
      </c>
      <c r="E22" s="491">
        <f t="shared" si="2"/>
        <v>5.4633249205307122</v>
      </c>
      <c r="F22" s="492">
        <f t="shared" si="3"/>
        <v>275.32074339951652</v>
      </c>
    </row>
    <row r="23" spans="1:7" s="375" customFormat="1" ht="21" customHeight="1">
      <c r="A23" s="382" t="s">
        <v>185</v>
      </c>
      <c r="B23" s="493">
        <v>0</v>
      </c>
      <c r="C23" s="493">
        <v>0</v>
      </c>
      <c r="D23" s="785" t="str">
        <f t="shared" si="0"/>
        <v/>
      </c>
      <c r="E23" s="491">
        <f t="shared" si="2"/>
        <v>0</v>
      </c>
      <c r="F23" s="494" t="s">
        <v>142</v>
      </c>
    </row>
    <row r="24" spans="1:7" s="375" customFormat="1" ht="21" customHeight="1">
      <c r="A24" s="382" t="s">
        <v>186</v>
      </c>
      <c r="B24" s="490">
        <v>65373.640081999998</v>
      </c>
      <c r="C24" s="490">
        <v>108709.055173</v>
      </c>
      <c r="D24" s="785">
        <f t="shared" si="0"/>
        <v>60.136333608975022</v>
      </c>
      <c r="E24" s="491">
        <f t="shared" si="2"/>
        <v>0.3519276646350315</v>
      </c>
      <c r="F24" s="492">
        <f>+C24/$C$11*100</f>
        <v>31.133165780836475</v>
      </c>
    </row>
    <row r="25" spans="1:7" s="644" customFormat="1" ht="21" customHeight="1">
      <c r="A25" s="381" t="s">
        <v>187</v>
      </c>
      <c r="B25" s="486">
        <v>0</v>
      </c>
      <c r="C25" s="486">
        <v>1510</v>
      </c>
      <c r="D25" s="234">
        <f t="shared" si="0"/>
        <v>0</v>
      </c>
      <c r="E25" s="486">
        <f t="shared" si="2"/>
        <v>0</v>
      </c>
      <c r="F25" s="487" t="s">
        <v>142</v>
      </c>
    </row>
    <row r="26" spans="1:7" s="644" customFormat="1" ht="21" customHeight="1">
      <c r="A26" s="381" t="s">
        <v>188</v>
      </c>
      <c r="B26" s="486">
        <v>0</v>
      </c>
      <c r="C26" s="486">
        <v>0</v>
      </c>
      <c r="D26" s="234" t="str">
        <f t="shared" si="0"/>
        <v/>
      </c>
      <c r="E26" s="486">
        <f t="shared" si="2"/>
        <v>0</v>
      </c>
      <c r="F26" s="487" t="s">
        <v>142</v>
      </c>
      <c r="G26" s="645"/>
    </row>
    <row r="27" spans="1:7" s="644" customFormat="1" ht="21" customHeight="1">
      <c r="A27" s="381" t="s">
        <v>189</v>
      </c>
      <c r="B27" s="486">
        <v>0</v>
      </c>
      <c r="C27" s="486">
        <v>0</v>
      </c>
      <c r="D27" s="234" t="str">
        <f t="shared" si="0"/>
        <v/>
      </c>
      <c r="E27" s="486">
        <f t="shared" si="2"/>
        <v>0</v>
      </c>
      <c r="F27" s="487" t="s">
        <v>142</v>
      </c>
      <c r="G27" s="646"/>
    </row>
    <row r="28" spans="1:7" s="644" customFormat="1" ht="21" customHeight="1">
      <c r="A28" s="383" t="s">
        <v>240</v>
      </c>
      <c r="B28" s="486">
        <v>0</v>
      </c>
      <c r="C28" s="486">
        <v>22710</v>
      </c>
      <c r="D28" s="234">
        <f t="shared" si="0"/>
        <v>0</v>
      </c>
      <c r="E28" s="486">
        <f t="shared" si="2"/>
        <v>0</v>
      </c>
      <c r="F28" s="487" t="s">
        <v>142</v>
      </c>
    </row>
    <row r="29" spans="1:7" ht="20.100000000000001" customHeight="1">
      <c r="A29" s="378"/>
      <c r="B29" s="378"/>
      <c r="C29" s="378"/>
      <c r="D29" s="378"/>
      <c r="E29" s="378"/>
      <c r="F29" s="378"/>
    </row>
    <row r="30" spans="1:7" ht="20.100000000000001" customHeight="1">
      <c r="A30" s="481" t="s">
        <v>623</v>
      </c>
      <c r="B30" s="479"/>
      <c r="C30" s="479"/>
      <c r="D30" s="479"/>
      <c r="E30" s="378"/>
      <c r="F30" s="378"/>
    </row>
    <row r="31" spans="1:7" ht="20.100000000000001" customHeight="1">
      <c r="A31" s="378"/>
      <c r="B31" s="378"/>
      <c r="C31" s="378"/>
      <c r="D31" s="378"/>
      <c r="E31" s="378"/>
      <c r="F31" s="378"/>
    </row>
    <row r="32" spans="1:7" ht="20.100000000000001" customHeight="1">
      <c r="A32" s="378"/>
      <c r="B32" s="378"/>
      <c r="C32" s="378"/>
      <c r="D32" s="378"/>
      <c r="E32" s="378"/>
      <c r="F32" s="378"/>
    </row>
    <row r="33" spans="1:6" ht="20.100000000000001" customHeight="1">
      <c r="A33" s="378"/>
      <c r="B33" s="378"/>
      <c r="C33" s="378"/>
      <c r="D33" s="378"/>
      <c r="E33" s="378"/>
      <c r="F33" s="378"/>
    </row>
    <row r="34" spans="1:6" ht="20.100000000000001" customHeight="1">
      <c r="A34" s="378"/>
      <c r="B34" s="378"/>
      <c r="C34" s="378"/>
      <c r="D34" s="378"/>
      <c r="E34" s="378"/>
      <c r="F34" s="378"/>
    </row>
    <row r="35" spans="1:6" ht="20.100000000000001" customHeight="1">
      <c r="A35" s="378"/>
      <c r="B35" s="378"/>
      <c r="C35" s="378"/>
      <c r="D35" s="378"/>
      <c r="E35" s="378"/>
      <c r="F35" s="378"/>
    </row>
    <row r="36" spans="1:6" ht="20.100000000000001" customHeight="1">
      <c r="A36" s="378"/>
      <c r="B36" s="378"/>
      <c r="C36" s="378"/>
      <c r="D36" s="378"/>
      <c r="E36" s="378"/>
      <c r="F36" s="378"/>
    </row>
    <row r="37" spans="1:6" ht="20.100000000000001" customHeight="1">
      <c r="A37" s="378"/>
      <c r="B37" s="378"/>
      <c r="C37" s="378"/>
      <c r="D37" s="378"/>
      <c r="E37" s="378"/>
      <c r="F37" s="378"/>
    </row>
    <row r="38" spans="1:6" ht="20.100000000000001" customHeight="1"/>
    <row r="39" spans="1:6" ht="20.100000000000001" customHeight="1"/>
    <row r="40" spans="1:6" ht="20.100000000000001" customHeight="1"/>
    <row r="41" spans="1:6" ht="20.100000000000001" customHeight="1"/>
    <row r="42" spans="1:6" ht="20.100000000000001" customHeight="1"/>
    <row r="43" spans="1:6" ht="20.100000000000001" customHeight="1"/>
    <row r="44" spans="1:6" ht="20.100000000000001" customHeight="1"/>
    <row r="45" spans="1:6" ht="20.100000000000001" customHeight="1"/>
  </sheetData>
  <mergeCells count="7">
    <mergeCell ref="A1:F1"/>
    <mergeCell ref="B4:B6"/>
    <mergeCell ref="C4:C6"/>
    <mergeCell ref="D4:D6"/>
    <mergeCell ref="E4:E6"/>
    <mergeCell ref="D3:E3"/>
    <mergeCell ref="A4:A6"/>
  </mergeCells>
  <pageMargins left="0.70866141732283472" right="0.70866141732283472" top="0.55118110236220474" bottom="0.55118110236220474" header="0.31496062992125984" footer="0.31496062992125984"/>
  <pageSetup paperSize="9" scale="97" fitToHeight="0"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H33"/>
  <sheetViews>
    <sheetView topLeftCell="A4" zoomScale="85" zoomScaleNormal="85" workbookViewId="0">
      <selection activeCell="B5" sqref="B5:E30"/>
    </sheetView>
  </sheetViews>
  <sheetFormatPr defaultColWidth="8" defaultRowHeight="18.75"/>
  <cols>
    <col min="1" max="1" width="40.125" style="496" customWidth="1"/>
    <col min="2" max="2" width="13.375" style="496" customWidth="1"/>
    <col min="3" max="3" width="13" style="496" customWidth="1"/>
    <col min="4" max="4" width="12.875" style="496" customWidth="1"/>
    <col min="5" max="5" width="14.75" style="496" customWidth="1"/>
    <col min="6" max="16384" width="8" style="496"/>
  </cols>
  <sheetData>
    <row r="1" spans="1:6" ht="27" customHeight="1">
      <c r="A1" s="883" t="s">
        <v>624</v>
      </c>
      <c r="B1" s="883"/>
      <c r="C1" s="883"/>
      <c r="D1" s="884"/>
      <c r="E1" s="884"/>
    </row>
    <row r="2" spans="1:6">
      <c r="A2" s="495"/>
      <c r="B2" s="495"/>
      <c r="C2" s="495"/>
      <c r="D2" s="497"/>
      <c r="E2" s="495"/>
    </row>
    <row r="3" spans="1:6" ht="19.5">
      <c r="C3" s="885" t="s">
        <v>393</v>
      </c>
      <c r="D3" s="885"/>
      <c r="E3" s="885"/>
    </row>
    <row r="4" spans="1:6" ht="84.75" customHeight="1">
      <c r="A4" s="498"/>
      <c r="B4" s="405" t="s">
        <v>406</v>
      </c>
      <c r="C4" s="442" t="s">
        <v>625</v>
      </c>
      <c r="D4" s="442" t="s">
        <v>626</v>
      </c>
      <c r="E4" s="442" t="s">
        <v>627</v>
      </c>
    </row>
    <row r="5" spans="1:6" s="503" customFormat="1">
      <c r="A5" s="499" t="s">
        <v>407</v>
      </c>
      <c r="B5" s="500">
        <v>126220</v>
      </c>
      <c r="C5" s="500">
        <v>128550</v>
      </c>
      <c r="D5" s="500">
        <v>131000</v>
      </c>
      <c r="E5" s="501">
        <v>103.78703850419902</v>
      </c>
      <c r="F5" s="502"/>
    </row>
    <row r="6" spans="1:6" s="503" customFormat="1">
      <c r="A6" s="504" t="s">
        <v>408</v>
      </c>
      <c r="B6" s="505">
        <v>126220</v>
      </c>
      <c r="C6" s="505">
        <v>128550</v>
      </c>
      <c r="D6" s="505">
        <v>131000</v>
      </c>
      <c r="E6" s="506">
        <v>103.78703850419902</v>
      </c>
      <c r="F6" s="502"/>
    </row>
    <row r="7" spans="1:6" s="503" customFormat="1">
      <c r="A7" s="507" t="s">
        <v>409</v>
      </c>
      <c r="B7" s="508">
        <v>115284</v>
      </c>
      <c r="C7" s="508">
        <v>118207</v>
      </c>
      <c r="D7" s="509">
        <v>120500</v>
      </c>
      <c r="E7" s="510">
        <v>104.5244786787412</v>
      </c>
      <c r="F7" s="502"/>
    </row>
    <row r="8" spans="1:6" s="503" customFormat="1">
      <c r="A8" s="507" t="s">
        <v>410</v>
      </c>
      <c r="B8" s="508">
        <v>10936</v>
      </c>
      <c r="C8" s="508">
        <v>10343</v>
      </c>
      <c r="D8" s="509">
        <v>10500</v>
      </c>
      <c r="E8" s="510">
        <v>96.013167520117051</v>
      </c>
      <c r="F8" s="502"/>
    </row>
    <row r="9" spans="1:6" s="503" customFormat="1">
      <c r="A9" s="504" t="s">
        <v>411</v>
      </c>
      <c r="B9" s="505">
        <v>126220</v>
      </c>
      <c r="C9" s="505">
        <v>128550</v>
      </c>
      <c r="D9" s="505">
        <v>131000</v>
      </c>
      <c r="E9" s="506">
        <v>103.78703850419902</v>
      </c>
      <c r="F9" s="502"/>
    </row>
    <row r="10" spans="1:6" s="503" customFormat="1">
      <c r="A10" s="507" t="s">
        <v>412</v>
      </c>
      <c r="B10" s="508">
        <v>79068</v>
      </c>
      <c r="C10" s="508">
        <v>83610</v>
      </c>
      <c r="D10" s="509">
        <v>86000</v>
      </c>
      <c r="E10" s="510">
        <v>108.76713714777155</v>
      </c>
      <c r="F10" s="502"/>
    </row>
    <row r="11" spans="1:6" s="503" customFormat="1">
      <c r="A11" s="507" t="s">
        <v>413</v>
      </c>
      <c r="B11" s="508">
        <v>47152</v>
      </c>
      <c r="C11" s="508">
        <v>44940</v>
      </c>
      <c r="D11" s="509">
        <v>45000</v>
      </c>
      <c r="E11" s="510">
        <v>95.436036647438073</v>
      </c>
      <c r="F11" s="502"/>
    </row>
    <row r="12" spans="1:6" s="503" customFormat="1">
      <c r="A12" s="504" t="s">
        <v>414</v>
      </c>
      <c r="B12" s="505">
        <v>126220</v>
      </c>
      <c r="C12" s="505">
        <v>128550</v>
      </c>
      <c r="D12" s="505">
        <v>131000</v>
      </c>
      <c r="E12" s="506">
        <v>103.78703850419902</v>
      </c>
      <c r="F12" s="502"/>
    </row>
    <row r="13" spans="1:6" s="503" customFormat="1">
      <c r="A13" s="507" t="s">
        <v>415</v>
      </c>
      <c r="B13" s="508">
        <v>42318</v>
      </c>
      <c r="C13" s="508">
        <v>39489</v>
      </c>
      <c r="D13" s="509">
        <v>41500</v>
      </c>
      <c r="E13" s="510">
        <v>98.067016399640806</v>
      </c>
      <c r="F13" s="502"/>
    </row>
    <row r="14" spans="1:6" s="503" customFormat="1">
      <c r="A14" s="507" t="s">
        <v>416</v>
      </c>
      <c r="B14" s="508">
        <v>83902</v>
      </c>
      <c r="C14" s="508">
        <v>89061</v>
      </c>
      <c r="D14" s="509">
        <v>89500</v>
      </c>
      <c r="E14" s="510">
        <v>106.67206979571405</v>
      </c>
      <c r="F14" s="502"/>
    </row>
    <row r="15" spans="1:6" s="503" customFormat="1">
      <c r="A15" s="511" t="s">
        <v>417</v>
      </c>
      <c r="B15" s="512">
        <v>128162</v>
      </c>
      <c r="C15" s="512">
        <v>136489</v>
      </c>
      <c r="D15" s="513">
        <v>138500</v>
      </c>
      <c r="E15" s="514">
        <v>108.06635352132459</v>
      </c>
      <c r="F15" s="502"/>
    </row>
    <row r="16" spans="1:6" s="503" customFormat="1">
      <c r="A16" s="504" t="s">
        <v>408</v>
      </c>
      <c r="B16" s="505">
        <v>128161</v>
      </c>
      <c r="C16" s="505">
        <v>136489</v>
      </c>
      <c r="D16" s="505">
        <v>138500</v>
      </c>
      <c r="E16" s="506">
        <v>108.06719672911417</v>
      </c>
      <c r="F16" s="502"/>
    </row>
    <row r="17" spans="1:8" s="503" customFormat="1">
      <c r="A17" s="507" t="s">
        <v>409</v>
      </c>
      <c r="B17" s="508">
        <v>125709</v>
      </c>
      <c r="C17" s="508">
        <v>133824</v>
      </c>
      <c r="D17" s="509">
        <v>135800</v>
      </c>
      <c r="E17" s="510">
        <v>108.0272693283695</v>
      </c>
      <c r="F17" s="502"/>
    </row>
    <row r="18" spans="1:8" s="503" customFormat="1">
      <c r="A18" s="507" t="s">
        <v>410</v>
      </c>
      <c r="B18" s="508">
        <v>2452</v>
      </c>
      <c r="C18" s="508">
        <v>2665</v>
      </c>
      <c r="D18" s="509">
        <v>2700</v>
      </c>
      <c r="E18" s="510">
        <v>110.1141924959217</v>
      </c>
      <c r="F18" s="502"/>
    </row>
    <row r="19" spans="1:8" s="503" customFormat="1">
      <c r="A19" s="504" t="s">
        <v>411</v>
      </c>
      <c r="B19" s="505">
        <v>128161</v>
      </c>
      <c r="C19" s="505">
        <v>136489</v>
      </c>
      <c r="D19" s="505">
        <v>138500</v>
      </c>
      <c r="E19" s="506">
        <v>108.06719672911417</v>
      </c>
      <c r="F19" s="502"/>
    </row>
    <row r="20" spans="1:8" s="503" customFormat="1">
      <c r="A20" s="507" t="s">
        <v>418</v>
      </c>
      <c r="B20" s="508">
        <v>92843</v>
      </c>
      <c r="C20" s="508">
        <v>100503</v>
      </c>
      <c r="D20" s="509">
        <v>102000</v>
      </c>
      <c r="E20" s="510">
        <v>109.86288680891398</v>
      </c>
      <c r="F20" s="502"/>
      <c r="G20" s="515"/>
    </row>
    <row r="21" spans="1:8" s="503" customFormat="1">
      <c r="A21" s="507" t="s">
        <v>419</v>
      </c>
      <c r="B21" s="508">
        <v>21464</v>
      </c>
      <c r="C21" s="508">
        <v>20384</v>
      </c>
      <c r="D21" s="509">
        <v>20600</v>
      </c>
      <c r="E21" s="510">
        <v>95.974655236675375</v>
      </c>
      <c r="F21" s="502"/>
      <c r="G21" s="516"/>
      <c r="H21" s="515"/>
    </row>
    <row r="22" spans="1:8" s="503" customFormat="1">
      <c r="A22" s="507" t="s">
        <v>420</v>
      </c>
      <c r="B22" s="508">
        <v>13854</v>
      </c>
      <c r="C22" s="508">
        <v>15602</v>
      </c>
      <c r="D22" s="509">
        <v>15900</v>
      </c>
      <c r="E22" s="510">
        <v>114.76829796448679</v>
      </c>
      <c r="F22" s="502"/>
      <c r="G22" s="516"/>
    </row>
    <row r="23" spans="1:8" s="503" customFormat="1">
      <c r="A23" s="504" t="s">
        <v>414</v>
      </c>
      <c r="B23" s="505">
        <v>128161</v>
      </c>
      <c r="C23" s="505">
        <v>136489</v>
      </c>
      <c r="D23" s="505">
        <v>138500</v>
      </c>
      <c r="E23" s="506">
        <v>108.06719672911417</v>
      </c>
      <c r="F23" s="502"/>
    </row>
    <row r="24" spans="1:8" s="503" customFormat="1">
      <c r="A24" s="507" t="s">
        <v>421</v>
      </c>
      <c r="B24" s="517">
        <v>760</v>
      </c>
      <c r="C24" s="508">
        <v>895</v>
      </c>
      <c r="D24" s="518">
        <v>900</v>
      </c>
      <c r="E24" s="510">
        <v>118.42105263157896</v>
      </c>
      <c r="F24" s="502"/>
    </row>
    <row r="25" spans="1:8" s="503" customFormat="1">
      <c r="A25" s="507" t="s">
        <v>422</v>
      </c>
      <c r="B25" s="508">
        <v>48226</v>
      </c>
      <c r="C25" s="508">
        <v>50492</v>
      </c>
      <c r="D25" s="509">
        <v>51000</v>
      </c>
      <c r="E25" s="510">
        <v>105.75208393812467</v>
      </c>
      <c r="F25" s="502"/>
    </row>
    <row r="26" spans="1:8" s="503" customFormat="1">
      <c r="A26" s="507" t="s">
        <v>423</v>
      </c>
      <c r="B26" s="508">
        <v>4006</v>
      </c>
      <c r="C26" s="508">
        <v>5051</v>
      </c>
      <c r="D26" s="509">
        <v>5100</v>
      </c>
      <c r="E26" s="510">
        <v>127.309036445332</v>
      </c>
      <c r="F26" s="502"/>
    </row>
    <row r="27" spans="1:8" s="503" customFormat="1">
      <c r="A27" s="507" t="s">
        <v>424</v>
      </c>
      <c r="B27" s="508">
        <v>74916</v>
      </c>
      <c r="C27" s="508">
        <v>79562</v>
      </c>
      <c r="D27" s="509">
        <v>81000</v>
      </c>
      <c r="E27" s="510">
        <v>108.12109562710236</v>
      </c>
      <c r="F27" s="502"/>
    </row>
    <row r="28" spans="1:8" s="503" customFormat="1">
      <c r="A28" s="507" t="s">
        <v>425</v>
      </c>
      <c r="B28" s="508">
        <v>253</v>
      </c>
      <c r="C28" s="508">
        <v>489</v>
      </c>
      <c r="D28" s="518">
        <v>500</v>
      </c>
      <c r="E28" s="510">
        <v>197.62845849802372</v>
      </c>
      <c r="F28" s="502"/>
    </row>
    <row r="29" spans="1:8" s="503" customFormat="1">
      <c r="A29" s="499" t="s">
        <v>426</v>
      </c>
      <c r="B29" s="508" t="s">
        <v>427</v>
      </c>
      <c r="C29" s="508"/>
      <c r="D29" s="512"/>
      <c r="E29" s="519"/>
    </row>
    <row r="30" spans="1:8" s="503" customFormat="1">
      <c r="A30" s="520" t="s">
        <v>428</v>
      </c>
      <c r="B30" s="521">
        <v>0.68</v>
      </c>
      <c r="C30" s="517">
        <v>1.06</v>
      </c>
      <c r="D30" s="517">
        <v>1.05</v>
      </c>
      <c r="E30" s="521">
        <v>154.41176470588235</v>
      </c>
    </row>
    <row r="31" spans="1:8" s="503" customFormat="1" ht="19.5">
      <c r="A31" s="520" t="s">
        <v>429</v>
      </c>
      <c r="B31" s="520"/>
      <c r="C31" s="520"/>
      <c r="D31" s="522"/>
    </row>
    <row r="32" spans="1:8" s="503" customFormat="1"/>
    <row r="33" spans="1:1" s="503" customFormat="1">
      <c r="A33" s="523"/>
    </row>
  </sheetData>
  <mergeCells count="2">
    <mergeCell ref="A1:E1"/>
    <mergeCell ref="C3:E3"/>
  </mergeCells>
  <pageMargins left="0.7" right="0.7" top="0.75" bottom="0.75" header="0.3" footer="0.3"/>
  <pageSetup scale="90" fitToHeight="0"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L29"/>
  <sheetViews>
    <sheetView workbookViewId="0">
      <selection activeCell="B6" sqref="B6:I21"/>
    </sheetView>
  </sheetViews>
  <sheetFormatPr defaultRowHeight="15.75"/>
  <cols>
    <col min="1" max="1" width="30.25" customWidth="1"/>
    <col min="2" max="2" width="7.375" customWidth="1"/>
    <col min="3" max="3" width="8.625" customWidth="1"/>
    <col min="4" max="4" width="12.875" customWidth="1"/>
    <col min="5" max="5" width="10.75" customWidth="1"/>
    <col min="6" max="6" width="9.625" customWidth="1"/>
    <col min="7" max="7" width="11" customWidth="1"/>
    <col min="8" max="8" width="10.25" customWidth="1"/>
    <col min="9" max="9" width="10.625" bestFit="1" customWidth="1"/>
  </cols>
  <sheetData>
    <row r="1" spans="1:12" ht="17.25">
      <c r="A1" s="890" t="s">
        <v>628</v>
      </c>
      <c r="B1" s="890"/>
      <c r="C1" s="890"/>
      <c r="D1" s="891"/>
      <c r="E1" s="891"/>
      <c r="F1" s="891"/>
      <c r="G1" s="891"/>
      <c r="H1" s="891"/>
      <c r="I1" s="891"/>
    </row>
    <row r="2" spans="1:12">
      <c r="A2" s="303"/>
      <c r="B2" s="303"/>
      <c r="C2" s="303"/>
      <c r="D2" s="303"/>
      <c r="E2" s="304"/>
      <c r="F2" s="892"/>
      <c r="G2" s="892"/>
      <c r="H2" s="305"/>
      <c r="I2" s="305"/>
    </row>
    <row r="3" spans="1:12">
      <c r="A3" s="893"/>
      <c r="B3" s="886" t="s">
        <v>359</v>
      </c>
      <c r="C3" s="888" t="s">
        <v>360</v>
      </c>
      <c r="D3" s="886" t="s">
        <v>361</v>
      </c>
      <c r="E3" s="888" t="s">
        <v>362</v>
      </c>
      <c r="F3" s="897" t="s">
        <v>80</v>
      </c>
      <c r="G3" s="897"/>
      <c r="H3" s="897"/>
      <c r="I3" s="897"/>
    </row>
    <row r="4" spans="1:12">
      <c r="A4" s="894"/>
      <c r="B4" s="895"/>
      <c r="C4" s="896"/>
      <c r="D4" s="895"/>
      <c r="E4" s="896"/>
      <c r="F4" s="886" t="s">
        <v>359</v>
      </c>
      <c r="G4" s="888" t="s">
        <v>360</v>
      </c>
      <c r="H4" s="886" t="s">
        <v>361</v>
      </c>
      <c r="I4" s="888" t="s">
        <v>362</v>
      </c>
    </row>
    <row r="5" spans="1:12" ht="58.5" customHeight="1">
      <c r="A5" s="894"/>
      <c r="B5" s="887"/>
      <c r="C5" s="889"/>
      <c r="D5" s="887"/>
      <c r="E5" s="889"/>
      <c r="F5" s="887"/>
      <c r="G5" s="889"/>
      <c r="H5" s="887"/>
      <c r="I5" s="889"/>
    </row>
    <row r="6" spans="1:12" ht="31.5">
      <c r="A6" s="280" t="s">
        <v>222</v>
      </c>
      <c r="B6" s="393">
        <v>23</v>
      </c>
      <c r="C6" s="393">
        <v>15</v>
      </c>
      <c r="D6" s="394">
        <v>4968.4799999999996</v>
      </c>
      <c r="E6" s="395">
        <v>3463.7259999999997</v>
      </c>
      <c r="F6" s="396">
        <v>79.310344827586206</v>
      </c>
      <c r="G6" s="396">
        <v>115.38461538461539</v>
      </c>
      <c r="H6" s="394">
        <v>23.345990472809941</v>
      </c>
      <c r="I6" s="394">
        <v>80.503729181695959</v>
      </c>
      <c r="K6" s="396"/>
      <c r="L6" s="265"/>
    </row>
    <row r="7" spans="1:12">
      <c r="A7" s="307" t="s">
        <v>203</v>
      </c>
      <c r="B7" s="393">
        <v>23</v>
      </c>
      <c r="C7" s="393">
        <v>15</v>
      </c>
      <c r="D7" s="394">
        <v>4968.4799999999996</v>
      </c>
      <c r="E7" s="395">
        <v>3463.7259999999997</v>
      </c>
      <c r="F7" s="396">
        <v>79.310344827586206</v>
      </c>
      <c r="G7" s="396">
        <v>115.38461538461539</v>
      </c>
      <c r="H7" s="394">
        <v>23.345990472809941</v>
      </c>
      <c r="I7" s="394">
        <v>80.503729181695959</v>
      </c>
      <c r="K7" s="396"/>
    </row>
    <row r="8" spans="1:12">
      <c r="A8" s="264" t="s">
        <v>223</v>
      </c>
      <c r="B8" s="397">
        <v>0</v>
      </c>
      <c r="C8" s="397"/>
      <c r="D8" s="397">
        <v>0</v>
      </c>
      <c r="E8" s="397"/>
      <c r="F8" s="397"/>
      <c r="G8" s="397" t="s">
        <v>427</v>
      </c>
      <c r="H8" s="397"/>
      <c r="I8" s="397" t="s">
        <v>427</v>
      </c>
      <c r="K8" s="397"/>
    </row>
    <row r="9" spans="1:12">
      <c r="A9" s="264" t="s">
        <v>65</v>
      </c>
      <c r="B9" s="398">
        <v>20</v>
      </c>
      <c r="C9" s="398">
        <v>13</v>
      </c>
      <c r="D9" s="399">
        <v>3833.7599999999998</v>
      </c>
      <c r="E9" s="400">
        <v>2337.66</v>
      </c>
      <c r="F9" s="397">
        <v>111.11111111111111</v>
      </c>
      <c r="G9" s="397">
        <v>100</v>
      </c>
      <c r="H9" s="399">
        <v>55.551096667436994</v>
      </c>
      <c r="I9" s="399">
        <v>54.331765145073071</v>
      </c>
      <c r="K9" s="397"/>
    </row>
    <row r="10" spans="1:12">
      <c r="A10" s="127" t="s">
        <v>63</v>
      </c>
      <c r="B10" s="398">
        <v>3</v>
      </c>
      <c r="C10" s="398">
        <v>2</v>
      </c>
      <c r="D10" s="397">
        <v>1134.72</v>
      </c>
      <c r="E10" s="397">
        <v>1126.066</v>
      </c>
      <c r="F10" s="397"/>
      <c r="G10" s="397" t="s">
        <v>427</v>
      </c>
      <c r="H10" s="399">
        <v>7.8906197604721404</v>
      </c>
      <c r="I10" s="397" t="s">
        <v>427</v>
      </c>
      <c r="K10" s="397"/>
    </row>
    <row r="11" spans="1:12" ht="31.5">
      <c r="A11" s="307" t="s">
        <v>224</v>
      </c>
      <c r="B11" s="401">
        <v>69</v>
      </c>
      <c r="C11" s="401">
        <v>30</v>
      </c>
      <c r="D11" s="395">
        <v>581.41545799999994</v>
      </c>
      <c r="E11" s="395">
        <v>182.66390000000001</v>
      </c>
      <c r="F11" s="395">
        <v>106.153846153846</v>
      </c>
      <c r="G11" s="396">
        <v>125</v>
      </c>
      <c r="H11" s="396">
        <v>104.24740375923251</v>
      </c>
      <c r="I11" s="396">
        <v>72.136391056445859</v>
      </c>
      <c r="K11" s="396"/>
    </row>
    <row r="12" spans="1:12">
      <c r="A12" s="307" t="s">
        <v>225</v>
      </c>
      <c r="B12" s="401">
        <v>69</v>
      </c>
      <c r="C12" s="401">
        <v>30</v>
      </c>
      <c r="D12" s="395">
        <v>581.41545799999994</v>
      </c>
      <c r="E12" s="395">
        <v>182.66390000000001</v>
      </c>
      <c r="F12" s="395">
        <v>106.15384615384615</v>
      </c>
      <c r="G12" s="396">
        <v>125</v>
      </c>
      <c r="H12" s="396">
        <v>104.24740375923251</v>
      </c>
      <c r="I12" s="396">
        <v>72.136391056445859</v>
      </c>
      <c r="K12" s="396"/>
    </row>
    <row r="13" spans="1:12">
      <c r="A13" s="236" t="s">
        <v>226</v>
      </c>
      <c r="B13" s="398"/>
      <c r="C13" s="398" t="s">
        <v>142</v>
      </c>
      <c r="D13" s="397"/>
      <c r="E13" s="397" t="s">
        <v>142</v>
      </c>
      <c r="F13" s="397"/>
      <c r="G13" s="397" t="s">
        <v>427</v>
      </c>
      <c r="H13" s="397"/>
      <c r="I13" s="397" t="s">
        <v>427</v>
      </c>
      <c r="K13" s="397"/>
    </row>
    <row r="14" spans="1:12">
      <c r="A14" s="236" t="s">
        <v>227</v>
      </c>
      <c r="B14" s="398">
        <v>31</v>
      </c>
      <c r="C14" s="398">
        <v>13</v>
      </c>
      <c r="D14" s="400">
        <v>303.957672</v>
      </c>
      <c r="E14" s="400">
        <v>22.533000000000001</v>
      </c>
      <c r="F14" s="400">
        <v>103.33333333333334</v>
      </c>
      <c r="G14" s="397">
        <v>118.18181818181819</v>
      </c>
      <c r="H14" s="397">
        <v>266.77580215155916</v>
      </c>
      <c r="I14" s="397">
        <v>45.894767715404775</v>
      </c>
      <c r="K14" s="397"/>
    </row>
    <row r="15" spans="1:12">
      <c r="A15" s="236" t="s">
        <v>228</v>
      </c>
      <c r="B15" s="398">
        <v>8</v>
      </c>
      <c r="C15" s="398">
        <v>5</v>
      </c>
      <c r="D15" s="400">
        <v>58.9</v>
      </c>
      <c r="E15" s="397">
        <v>53.6</v>
      </c>
      <c r="F15" s="400">
        <v>66.666666666666671</v>
      </c>
      <c r="G15" s="397">
        <v>166.66666666666669</v>
      </c>
      <c r="H15" s="397">
        <v>33.431057593266495</v>
      </c>
      <c r="I15" s="399">
        <v>64.812575574365169</v>
      </c>
      <c r="K15" s="397"/>
    </row>
    <row r="16" spans="1:12">
      <c r="A16" s="236" t="s">
        <v>229</v>
      </c>
      <c r="B16" s="398">
        <v>12</v>
      </c>
      <c r="C16" s="398">
        <v>5</v>
      </c>
      <c r="D16" s="397">
        <v>20.272922999999999</v>
      </c>
      <c r="E16" s="397">
        <v>10.120900000000001</v>
      </c>
      <c r="F16" s="397">
        <v>109.09090909090909</v>
      </c>
      <c r="G16" s="397">
        <v>166.66666666666669</v>
      </c>
      <c r="H16" s="397">
        <v>92.285229586612232</v>
      </c>
      <c r="I16" s="397">
        <v>119.06941176470588</v>
      </c>
      <c r="K16" s="397"/>
    </row>
    <row r="17" spans="1:11">
      <c r="A17" s="236" t="s">
        <v>230</v>
      </c>
      <c r="B17" s="398">
        <v>13</v>
      </c>
      <c r="C17" s="398">
        <v>7</v>
      </c>
      <c r="D17" s="397">
        <v>142.32486299999999</v>
      </c>
      <c r="E17" s="397">
        <v>96.41</v>
      </c>
      <c r="F17" s="397">
        <v>216.66666666666669</v>
      </c>
      <c r="G17" s="397">
        <v>175</v>
      </c>
      <c r="H17" s="397">
        <v>98.866042048947321</v>
      </c>
      <c r="I17" s="397">
        <v>183.4897167155535</v>
      </c>
      <c r="K17" s="397"/>
    </row>
    <row r="18" spans="1:11">
      <c r="A18" s="307" t="s">
        <v>203</v>
      </c>
      <c r="B18" s="393">
        <v>69</v>
      </c>
      <c r="C18" s="393">
        <v>30</v>
      </c>
      <c r="D18" s="395">
        <v>581.4150247</v>
      </c>
      <c r="E18" s="395">
        <v>182.66390000000001</v>
      </c>
      <c r="F18" s="395">
        <v>106.15384615384615</v>
      </c>
      <c r="G18" s="396">
        <v>125</v>
      </c>
      <c r="H18" s="396">
        <v>104.24732606883155</v>
      </c>
      <c r="I18" s="396">
        <v>72.136391056445859</v>
      </c>
      <c r="K18" s="396"/>
    </row>
    <row r="19" spans="1:11">
      <c r="A19" s="264" t="s">
        <v>223</v>
      </c>
      <c r="B19" s="398"/>
      <c r="C19" s="398" t="s">
        <v>142</v>
      </c>
      <c r="D19" s="398"/>
      <c r="E19" s="398" t="s">
        <v>142</v>
      </c>
      <c r="F19" s="398"/>
      <c r="G19" s="398" t="s">
        <v>427</v>
      </c>
      <c r="H19" s="398"/>
      <c r="I19" s="398" t="s">
        <v>427</v>
      </c>
      <c r="K19" s="397"/>
    </row>
    <row r="20" spans="1:11">
      <c r="A20" s="264" t="s">
        <v>363</v>
      </c>
      <c r="B20" s="398">
        <v>66</v>
      </c>
      <c r="C20" s="398">
        <v>28</v>
      </c>
      <c r="D20" s="400">
        <v>491.4150247</v>
      </c>
      <c r="E20" s="400">
        <v>101.6639</v>
      </c>
      <c r="F20" s="400">
        <v>108.19672131147541</v>
      </c>
      <c r="G20" s="397">
        <v>133.33333333333334</v>
      </c>
      <c r="H20" s="397">
        <v>93.954316282501779</v>
      </c>
      <c r="I20" s="397">
        <v>40.212007639893429</v>
      </c>
      <c r="K20" s="397"/>
    </row>
    <row r="21" spans="1:11">
      <c r="A21" s="264" t="s">
        <v>63</v>
      </c>
      <c r="B21" s="398">
        <v>3</v>
      </c>
      <c r="C21" s="398">
        <v>2</v>
      </c>
      <c r="D21" s="397">
        <v>90</v>
      </c>
      <c r="E21" s="397">
        <v>81</v>
      </c>
      <c r="F21" s="397">
        <v>75</v>
      </c>
      <c r="G21" s="397">
        <v>66.666666666666671</v>
      </c>
      <c r="H21" s="397">
        <v>259.43759003925697</v>
      </c>
      <c r="I21" s="397">
        <v>20228.557728807464</v>
      </c>
      <c r="K21" s="397"/>
    </row>
    <row r="22" spans="1:11">
      <c r="A22" s="188"/>
      <c r="B22" s="188"/>
      <c r="C22" s="188"/>
      <c r="D22" s="188"/>
      <c r="E22" s="188"/>
      <c r="F22" s="188"/>
      <c r="G22" s="188"/>
      <c r="H22" s="188"/>
      <c r="I22" s="188"/>
    </row>
    <row r="23" spans="1:11">
      <c r="A23" s="252" t="s">
        <v>629</v>
      </c>
      <c r="B23" s="240"/>
      <c r="C23" s="240"/>
      <c r="D23" s="240"/>
      <c r="E23" s="240"/>
      <c r="F23" s="240"/>
      <c r="G23" s="240"/>
      <c r="H23" s="240"/>
      <c r="I23" s="240"/>
    </row>
    <row r="24" spans="1:11">
      <c r="A24" s="188"/>
      <c r="B24" s="188"/>
      <c r="C24" s="188"/>
      <c r="D24" s="188"/>
      <c r="E24" s="188"/>
      <c r="F24" s="188"/>
      <c r="G24" s="188"/>
      <c r="H24" s="188"/>
      <c r="I24" s="188"/>
    </row>
    <row r="25" spans="1:11">
      <c r="A25" s="240"/>
      <c r="B25" s="240"/>
      <c r="C25" s="240"/>
      <c r="D25" s="240"/>
      <c r="E25" s="240"/>
      <c r="F25" s="240"/>
      <c r="G25" s="240"/>
      <c r="H25" s="240"/>
      <c r="I25" s="240"/>
    </row>
    <row r="26" spans="1:11">
      <c r="A26" s="240"/>
      <c r="B26" s="240"/>
      <c r="C26" s="240"/>
      <c r="D26" s="240"/>
      <c r="E26" s="240"/>
      <c r="F26" s="240"/>
      <c r="G26" s="240"/>
      <c r="H26" s="240"/>
      <c r="I26" s="240"/>
    </row>
    <row r="27" spans="1:11">
      <c r="A27" s="240"/>
      <c r="B27" s="240"/>
      <c r="C27" s="240"/>
      <c r="D27" s="240"/>
      <c r="E27" s="240"/>
      <c r="F27" s="240"/>
      <c r="G27" s="240"/>
      <c r="H27" s="240"/>
      <c r="I27" s="240"/>
    </row>
    <row r="28" spans="1:11">
      <c r="A28" s="240"/>
      <c r="B28" s="240"/>
      <c r="C28" s="240"/>
      <c r="D28" s="240"/>
      <c r="E28" s="240"/>
      <c r="F28" s="240"/>
      <c r="G28" s="240"/>
      <c r="H28" s="240"/>
      <c r="I28" s="240"/>
    </row>
    <row r="29" spans="1:11">
      <c r="A29" s="240"/>
      <c r="B29" s="240"/>
      <c r="C29" s="240"/>
      <c r="D29" s="240"/>
      <c r="E29" s="240"/>
      <c r="F29" s="240"/>
      <c r="G29" s="240"/>
      <c r="H29" s="240"/>
      <c r="I29" s="240"/>
    </row>
  </sheetData>
  <mergeCells count="12">
    <mergeCell ref="F4:F5"/>
    <mergeCell ref="G4:G5"/>
    <mergeCell ref="H4:H5"/>
    <mergeCell ref="I4:I5"/>
    <mergeCell ref="A1:I1"/>
    <mergeCell ref="F2:G2"/>
    <mergeCell ref="A3:A5"/>
    <mergeCell ref="B3:B5"/>
    <mergeCell ref="C3:C5"/>
    <mergeCell ref="D3:D5"/>
    <mergeCell ref="E3:E5"/>
    <mergeCell ref="F3:I3"/>
  </mergeCells>
  <pageMargins left="1.1811023622047245" right="0.78740157480314965" top="0.78740157480314965" bottom="0.78740157480314965" header="0" footer="0"/>
  <pageSetup paperSize="9" scale="67" fitToHeight="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N46"/>
  <sheetViews>
    <sheetView workbookViewId="0">
      <selection sqref="A1:H1"/>
    </sheetView>
  </sheetViews>
  <sheetFormatPr defaultColWidth="8.75" defaultRowHeight="15.75"/>
  <cols>
    <col min="1" max="1" width="1.375" style="56" customWidth="1"/>
    <col min="2" max="2" width="34.25" style="56" customWidth="1"/>
    <col min="3" max="3" width="11.125" style="56" bestFit="1" customWidth="1"/>
    <col min="4" max="4" width="12.875" style="56" customWidth="1"/>
    <col min="5" max="5" width="12.125" style="56" customWidth="1"/>
    <col min="6" max="6" width="9.125" style="56" customWidth="1"/>
    <col min="7" max="7" width="9.25" style="56" customWidth="1"/>
    <col min="8" max="8" width="9.375" style="56" customWidth="1"/>
    <col min="9" max="9" width="10.375" style="56" bestFit="1" customWidth="1"/>
    <col min="10" max="10" width="11.375" style="56" bestFit="1" customWidth="1"/>
    <col min="11" max="11" width="9.875" style="56" bestFit="1" customWidth="1"/>
    <col min="12" max="12" width="8.75" style="56"/>
    <col min="13" max="13" width="9.875" style="56" bestFit="1" customWidth="1"/>
    <col min="14" max="14" width="10.375" style="56" bestFit="1" customWidth="1"/>
    <col min="15" max="16384" width="8.75" style="56"/>
  </cols>
  <sheetData>
    <row r="1" spans="1:14" ht="27" customHeight="1">
      <c r="A1" s="899" t="s">
        <v>575</v>
      </c>
      <c r="B1" s="899"/>
      <c r="C1" s="899"/>
      <c r="D1" s="900"/>
      <c r="E1" s="900"/>
      <c r="F1" s="900"/>
      <c r="G1" s="900"/>
      <c r="H1" s="900"/>
    </row>
    <row r="2" spans="1:14" ht="15" customHeight="1">
      <c r="A2" s="59"/>
      <c r="B2" s="59"/>
      <c r="C2" s="59"/>
      <c r="D2" s="59"/>
      <c r="E2" s="59"/>
      <c r="F2" s="59"/>
      <c r="G2" s="59"/>
    </row>
    <row r="3" spans="1:14" ht="15" customHeight="1">
      <c r="H3" s="60" t="s">
        <v>55</v>
      </c>
    </row>
    <row r="4" spans="1:14" ht="20.100000000000001" customHeight="1">
      <c r="A4" s="61"/>
      <c r="B4" s="61"/>
      <c r="C4" s="62" t="s">
        <v>2</v>
      </c>
      <c r="D4" s="62" t="s">
        <v>8</v>
      </c>
      <c r="E4" s="62" t="s">
        <v>8</v>
      </c>
      <c r="F4" s="898" t="s">
        <v>84</v>
      </c>
      <c r="G4" s="898"/>
      <c r="H4" s="898"/>
    </row>
    <row r="5" spans="1:14" ht="20.100000000000001" customHeight="1">
      <c r="C5" s="63" t="s">
        <v>12</v>
      </c>
      <c r="D5" s="63" t="s">
        <v>531</v>
      </c>
      <c r="E5" s="63" t="s">
        <v>532</v>
      </c>
      <c r="F5" s="63" t="s">
        <v>16</v>
      </c>
      <c r="G5" s="63" t="s">
        <v>533</v>
      </c>
      <c r="H5" s="10" t="s">
        <v>532</v>
      </c>
      <c r="J5" s="63"/>
      <c r="K5" s="10"/>
    </row>
    <row r="6" spans="1:14" ht="20.100000000000001" customHeight="1">
      <c r="C6" s="10" t="s">
        <v>10</v>
      </c>
      <c r="D6" s="10" t="s">
        <v>10</v>
      </c>
      <c r="E6" s="10" t="s">
        <v>82</v>
      </c>
      <c r="F6" s="10" t="s">
        <v>10</v>
      </c>
      <c r="G6" s="10" t="s">
        <v>10</v>
      </c>
      <c r="H6" s="10" t="s">
        <v>82</v>
      </c>
      <c r="J6" s="10"/>
      <c r="K6" s="10"/>
    </row>
    <row r="7" spans="1:14" ht="20.25" customHeight="1">
      <c r="C7" s="11">
        <v>2024</v>
      </c>
      <c r="D7" s="11">
        <v>2024</v>
      </c>
      <c r="E7" s="11">
        <v>2024</v>
      </c>
      <c r="F7" s="11">
        <v>2024</v>
      </c>
      <c r="G7" s="11">
        <v>2024</v>
      </c>
      <c r="H7" s="11">
        <v>2024</v>
      </c>
      <c r="J7" s="10"/>
      <c r="K7" s="10"/>
    </row>
    <row r="8" spans="1:14" ht="24.95" customHeight="1">
      <c r="A8" s="64" t="s">
        <v>1</v>
      </c>
      <c r="B8" s="65"/>
      <c r="C8" s="200">
        <v>13165563.640000001</v>
      </c>
      <c r="D8" s="200">
        <v>14263820.609999999</v>
      </c>
      <c r="E8" s="200">
        <v>37344849.450000003</v>
      </c>
      <c r="F8" s="191">
        <v>106.3468405254802</v>
      </c>
      <c r="G8" s="191">
        <v>101.40605104170847</v>
      </c>
      <c r="H8" s="191">
        <v>105.02005292386332</v>
      </c>
      <c r="I8" s="57"/>
      <c r="J8" s="180"/>
      <c r="K8" s="180"/>
      <c r="M8" s="142"/>
      <c r="N8" s="166"/>
    </row>
    <row r="9" spans="1:14" ht="24.95" customHeight="1">
      <c r="A9" s="64" t="s">
        <v>568</v>
      </c>
      <c r="B9" s="65"/>
      <c r="C9" s="200">
        <v>2504582.81</v>
      </c>
      <c r="D9" s="200">
        <v>2685210.71</v>
      </c>
      <c r="E9" s="200">
        <v>7086221.5200000005</v>
      </c>
      <c r="F9" s="191">
        <v>117.97053165763724</v>
      </c>
      <c r="G9" s="191">
        <v>79.32188243676606</v>
      </c>
      <c r="H9" s="191">
        <v>101.92925243573956</v>
      </c>
      <c r="I9" s="57"/>
      <c r="J9" s="180"/>
      <c r="K9" s="180"/>
      <c r="M9" s="142"/>
      <c r="N9" s="166"/>
    </row>
    <row r="10" spans="1:14" ht="38.25" customHeight="1">
      <c r="A10" s="67"/>
      <c r="B10" s="71" t="s">
        <v>447</v>
      </c>
      <c r="C10" s="201">
        <v>2088973</v>
      </c>
      <c r="D10" s="201">
        <v>2152776</v>
      </c>
      <c r="E10" s="201">
        <v>5581416</v>
      </c>
      <c r="F10" s="190">
        <v>112.89890742278025</v>
      </c>
      <c r="G10" s="190">
        <v>69.642779155717463</v>
      </c>
      <c r="H10" s="190">
        <v>90.178848116919696</v>
      </c>
      <c r="I10" s="57"/>
      <c r="J10" s="220"/>
      <c r="K10" s="310"/>
      <c r="M10" s="166"/>
    </row>
    <row r="11" spans="1:14" ht="28.5" customHeight="1">
      <c r="A11" s="67"/>
      <c r="B11" s="68" t="s">
        <v>50</v>
      </c>
      <c r="C11" s="201">
        <v>0</v>
      </c>
      <c r="D11" s="201">
        <v>0</v>
      </c>
      <c r="E11" s="201">
        <v>0</v>
      </c>
      <c r="F11" s="201">
        <v>0</v>
      </c>
      <c r="G11" s="201">
        <v>0</v>
      </c>
      <c r="H11" s="201">
        <v>0</v>
      </c>
      <c r="I11" s="57"/>
      <c r="J11" s="316"/>
      <c r="K11" s="180"/>
    </row>
    <row r="12" spans="1:14" ht="28.5" customHeight="1">
      <c r="A12" s="67"/>
      <c r="B12" s="68" t="s">
        <v>448</v>
      </c>
      <c r="C12" s="201">
        <v>271.89</v>
      </c>
      <c r="D12" s="201">
        <v>280.39</v>
      </c>
      <c r="E12" s="201">
        <v>1813.04</v>
      </c>
      <c r="F12" s="201">
        <v>0</v>
      </c>
      <c r="G12" s="201">
        <v>0</v>
      </c>
      <c r="H12" s="724">
        <v>175.85257032007758</v>
      </c>
      <c r="I12" s="57"/>
      <c r="J12" s="316"/>
      <c r="K12" s="180"/>
    </row>
    <row r="13" spans="1:14" ht="40.5" customHeight="1">
      <c r="A13" s="67"/>
      <c r="B13" s="71" t="s">
        <v>113</v>
      </c>
      <c r="C13" s="201">
        <v>43071.95</v>
      </c>
      <c r="D13" s="201">
        <v>66673.06</v>
      </c>
      <c r="E13" s="201">
        <v>205653.5</v>
      </c>
      <c r="F13" s="201">
        <v>0</v>
      </c>
      <c r="G13" s="201">
        <v>0</v>
      </c>
      <c r="H13" s="201">
        <v>0</v>
      </c>
      <c r="I13" s="57"/>
      <c r="J13" s="316"/>
      <c r="K13" s="180"/>
    </row>
    <row r="14" spans="1:14" ht="40.5" customHeight="1">
      <c r="A14" s="67"/>
      <c r="B14" s="72" t="s">
        <v>114</v>
      </c>
      <c r="C14" s="201">
        <v>32365.97</v>
      </c>
      <c r="D14" s="201">
        <v>45481.26</v>
      </c>
      <c r="E14" s="201">
        <v>277378.98</v>
      </c>
      <c r="F14" s="724">
        <v>110.63775893894852</v>
      </c>
      <c r="G14" s="724">
        <v>558.80648728345011</v>
      </c>
      <c r="H14" s="724">
        <v>741.79386516192869</v>
      </c>
      <c r="I14" s="57"/>
      <c r="J14" s="140"/>
      <c r="K14" s="180"/>
    </row>
    <row r="15" spans="1:14" ht="27.75" customHeight="1">
      <c r="A15" s="67"/>
      <c r="B15" s="67" t="s">
        <v>449</v>
      </c>
      <c r="C15" s="201">
        <v>339900</v>
      </c>
      <c r="D15" s="201">
        <v>420000</v>
      </c>
      <c r="E15" s="201">
        <v>1019960</v>
      </c>
      <c r="F15" s="190">
        <v>139.58932238193017</v>
      </c>
      <c r="G15" s="190">
        <v>146.90451206715636</v>
      </c>
      <c r="H15" s="190">
        <v>140.80066261733847</v>
      </c>
      <c r="I15" s="57"/>
      <c r="J15" s="220"/>
      <c r="K15" s="181"/>
      <c r="M15" s="146"/>
    </row>
    <row r="16" spans="1:14" ht="27.75" customHeight="1">
      <c r="A16" s="65" t="s">
        <v>49</v>
      </c>
      <c r="B16" s="65"/>
      <c r="C16" s="200">
        <v>6374685.4900000002</v>
      </c>
      <c r="D16" s="200">
        <v>6452479.2599999998</v>
      </c>
      <c r="E16" s="200">
        <v>17696317</v>
      </c>
      <c r="F16" s="191">
        <v>104.60196684372484</v>
      </c>
      <c r="G16" s="191">
        <v>108.5743927754594</v>
      </c>
      <c r="H16" s="191">
        <v>108.32781646856634</v>
      </c>
      <c r="I16" s="57"/>
      <c r="J16" s="220"/>
      <c r="K16" s="181"/>
    </row>
    <row r="17" spans="1:11" ht="27.75" customHeight="1">
      <c r="A17" s="65" t="s">
        <v>48</v>
      </c>
      <c r="B17" s="65"/>
      <c r="C17" s="200">
        <v>4286295.34</v>
      </c>
      <c r="D17" s="200">
        <v>5126130.6399999997</v>
      </c>
      <c r="E17" s="200">
        <v>12562310.93</v>
      </c>
      <c r="F17" s="302">
        <v>102.97291832606764</v>
      </c>
      <c r="G17" s="302">
        <v>108.19355436589345</v>
      </c>
      <c r="H17" s="302">
        <v>102.36780270920219</v>
      </c>
      <c r="I17" s="58"/>
      <c r="J17" s="182"/>
      <c r="K17" s="180"/>
    </row>
    <row r="18" spans="1:11" ht="24.95" customHeight="1">
      <c r="A18" s="67"/>
      <c r="B18" s="74"/>
      <c r="C18" s="75"/>
      <c r="D18" s="75"/>
      <c r="E18" s="76"/>
      <c r="F18" s="76"/>
      <c r="G18" s="76"/>
      <c r="H18" s="77"/>
      <c r="I18" s="58"/>
    </row>
    <row r="19" spans="1:11" ht="20.100000000000001" customHeight="1">
      <c r="A19" s="67"/>
      <c r="B19" s="78"/>
      <c r="C19" s="79"/>
      <c r="H19" s="69"/>
    </row>
    <row r="20" spans="1:11" ht="20.100000000000001" customHeight="1">
      <c r="A20" s="67"/>
      <c r="B20" s="78"/>
      <c r="C20" s="80"/>
      <c r="H20" s="69"/>
    </row>
    <row r="21" spans="1:11" ht="20.100000000000001" customHeight="1">
      <c r="A21" s="67"/>
      <c r="B21" s="78"/>
      <c r="C21" s="80"/>
      <c r="H21" s="69"/>
    </row>
    <row r="22" spans="1:11" ht="20.100000000000001" customHeight="1">
      <c r="B22" s="81"/>
      <c r="C22" s="82"/>
      <c r="H22" s="83"/>
    </row>
    <row r="23" spans="1:11" ht="20.100000000000001" customHeight="1">
      <c r="A23" s="84"/>
      <c r="B23" s="85"/>
      <c r="C23" s="86"/>
      <c r="H23" s="83"/>
    </row>
    <row r="24" spans="1:11" ht="20.100000000000001" customHeight="1">
      <c r="A24" s="84"/>
      <c r="B24" s="85"/>
      <c r="C24" s="86"/>
      <c r="H24" s="83"/>
    </row>
    <row r="25" spans="1:11" ht="20.100000000000001" customHeight="1">
      <c r="A25" s="84"/>
      <c r="B25" s="85"/>
      <c r="C25" s="86"/>
      <c r="H25" s="83"/>
    </row>
    <row r="26" spans="1:11" ht="20.100000000000001" customHeight="1">
      <c r="A26" s="84"/>
      <c r="B26" s="85"/>
      <c r="C26" s="86"/>
      <c r="H26" s="83"/>
    </row>
    <row r="27" spans="1:11" ht="20.100000000000001" customHeight="1">
      <c r="A27" s="84"/>
      <c r="B27" s="85"/>
      <c r="C27" s="86"/>
      <c r="H27" s="83"/>
    </row>
    <row r="28" spans="1:11" ht="20.100000000000001" customHeight="1">
      <c r="A28" s="84"/>
      <c r="B28" s="85"/>
      <c r="C28" s="86"/>
      <c r="D28" s="86"/>
      <c r="E28" s="86"/>
      <c r="F28" s="86"/>
      <c r="G28" s="86"/>
      <c r="H28" s="83"/>
    </row>
    <row r="29" spans="1:11" ht="20.100000000000001" customHeight="1">
      <c r="A29" s="84"/>
      <c r="B29" s="85"/>
      <c r="C29" s="86"/>
      <c r="D29" s="86"/>
      <c r="E29" s="86"/>
      <c r="F29" s="86"/>
      <c r="G29" s="86"/>
      <c r="H29" s="83"/>
    </row>
    <row r="30" spans="1:11" ht="20.100000000000001" customHeight="1">
      <c r="A30" s="84"/>
      <c r="B30" s="85"/>
      <c r="C30" s="86"/>
      <c r="D30" s="86"/>
      <c r="E30" s="86"/>
      <c r="F30" s="86"/>
      <c r="G30" s="86"/>
      <c r="H30" s="83"/>
    </row>
    <row r="31" spans="1:11" ht="20.100000000000001" customHeight="1">
      <c r="A31" s="84"/>
      <c r="B31" s="85"/>
      <c r="C31" s="86"/>
      <c r="D31" s="86"/>
      <c r="E31" s="86"/>
      <c r="F31" s="86"/>
      <c r="G31" s="86"/>
      <c r="H31" s="83"/>
    </row>
    <row r="32" spans="1:11" ht="20.100000000000001" customHeight="1">
      <c r="A32" s="84"/>
      <c r="B32" s="85"/>
      <c r="C32" s="86"/>
      <c r="D32" s="86"/>
      <c r="E32" s="86"/>
      <c r="F32" s="86"/>
      <c r="G32" s="86"/>
      <c r="H32" s="83"/>
    </row>
    <row r="33" spans="1:8" ht="20.100000000000001" customHeight="1">
      <c r="A33" s="84"/>
      <c r="B33" s="85"/>
      <c r="C33" s="86"/>
      <c r="D33" s="86"/>
      <c r="E33" s="86"/>
      <c r="F33" s="86"/>
      <c r="G33" s="86"/>
      <c r="H33" s="83"/>
    </row>
    <row r="34" spans="1:8" ht="20.100000000000001" customHeight="1">
      <c r="A34" s="84"/>
      <c r="B34" s="85"/>
      <c r="C34" s="86"/>
      <c r="D34" s="86"/>
      <c r="E34" s="86"/>
      <c r="F34" s="86"/>
      <c r="G34" s="86"/>
      <c r="H34" s="83"/>
    </row>
    <row r="35" spans="1:8" ht="20.100000000000001" customHeight="1">
      <c r="A35" s="84"/>
      <c r="B35" s="85"/>
      <c r="C35" s="86"/>
      <c r="D35" s="86"/>
      <c r="E35" s="86"/>
      <c r="F35" s="86"/>
      <c r="G35" s="86"/>
      <c r="H35" s="83"/>
    </row>
    <row r="36" spans="1:8" ht="20.100000000000001" customHeight="1">
      <c r="A36" s="84"/>
      <c r="B36" s="85"/>
      <c r="C36" s="86"/>
      <c r="D36" s="86"/>
      <c r="E36" s="86"/>
      <c r="F36" s="86"/>
      <c r="G36" s="86"/>
      <c r="H36" s="83"/>
    </row>
    <row r="37" spans="1:8" ht="20.100000000000001" customHeight="1">
      <c r="A37" s="84"/>
      <c r="B37" s="85"/>
      <c r="C37" s="86"/>
      <c r="D37" s="86"/>
      <c r="E37" s="86"/>
      <c r="F37" s="86"/>
      <c r="G37" s="86"/>
      <c r="H37" s="83"/>
    </row>
    <row r="38" spans="1:8" ht="20.100000000000001" customHeight="1">
      <c r="A38" s="84"/>
      <c r="B38" s="85"/>
      <c r="C38" s="86"/>
      <c r="D38" s="86"/>
      <c r="E38" s="86"/>
      <c r="F38" s="86"/>
      <c r="G38" s="86"/>
      <c r="H38" s="83"/>
    </row>
    <row r="39" spans="1:8" ht="20.100000000000001" customHeight="1">
      <c r="A39" s="84"/>
      <c r="B39" s="85"/>
      <c r="C39" s="86"/>
      <c r="D39" s="86"/>
      <c r="E39" s="86"/>
      <c r="F39" s="86"/>
      <c r="G39" s="86"/>
      <c r="H39" s="83"/>
    </row>
    <row r="40" spans="1:8" ht="20.100000000000001" customHeight="1">
      <c r="A40" s="84"/>
      <c r="B40" s="85"/>
      <c r="C40" s="86"/>
      <c r="D40" s="86"/>
      <c r="E40" s="86"/>
      <c r="F40" s="86"/>
      <c r="G40" s="86"/>
      <c r="H40" s="83"/>
    </row>
    <row r="41" spans="1:8" ht="20.100000000000001" customHeight="1">
      <c r="A41" s="84"/>
      <c r="B41" s="85"/>
      <c r="C41" s="86"/>
      <c r="D41" s="86"/>
      <c r="E41" s="86"/>
      <c r="F41" s="86"/>
      <c r="G41" s="86"/>
      <c r="H41" s="83"/>
    </row>
    <row r="42" spans="1:8" ht="20.100000000000001" customHeight="1">
      <c r="A42" s="84"/>
      <c r="B42" s="85"/>
      <c r="C42" s="86"/>
      <c r="D42" s="86"/>
      <c r="E42" s="86"/>
      <c r="F42" s="86"/>
      <c r="G42" s="86"/>
      <c r="H42" s="83"/>
    </row>
    <row r="43" spans="1:8" ht="20.100000000000001" customHeight="1">
      <c r="A43" s="84"/>
      <c r="B43" s="85"/>
      <c r="C43" s="86"/>
      <c r="D43" s="86"/>
      <c r="E43" s="86"/>
      <c r="F43" s="86"/>
      <c r="G43" s="86"/>
      <c r="H43" s="83"/>
    </row>
    <row r="44" spans="1:8" ht="20.100000000000001" customHeight="1">
      <c r="A44" s="84"/>
    </row>
    <row r="45" spans="1:8" ht="15" customHeight="1">
      <c r="A45" s="84"/>
    </row>
    <row r="46" spans="1:8" ht="15" customHeight="1">
      <c r="A46" s="84"/>
    </row>
  </sheetData>
  <mergeCells count="2">
    <mergeCell ref="F4:H4"/>
    <mergeCell ref="A1:H1"/>
  </mergeCells>
  <pageMargins left="1.1811023622047245" right="0.78740157480314965" top="0.78740157480314965" bottom="0.78740157480314965" header="0" footer="0"/>
  <pageSetup scale="78" firstPageNumber="19" fitToHeight="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workbookViewId="0">
      <selection activeCell="J6" sqref="J6"/>
    </sheetView>
  </sheetViews>
  <sheetFormatPr defaultColWidth="9" defaultRowHeight="24.95" customHeight="1"/>
  <cols>
    <col min="1" max="1" width="1.5" style="3" customWidth="1"/>
    <col min="2" max="2" width="29.375" style="3" customWidth="1"/>
    <col min="3" max="3" width="14.5" style="3" customWidth="1"/>
    <col min="4" max="4" width="8.625" style="3" customWidth="1"/>
    <col min="5" max="5" width="1.875" style="3" customWidth="1"/>
    <col min="6" max="6" width="14.5" style="3" customWidth="1"/>
    <col min="7" max="7" width="16.375" style="3" bestFit="1" customWidth="1"/>
    <col min="8" max="8" width="9" style="3" customWidth="1"/>
    <col min="9" max="10" width="10.125" style="3" bestFit="1" customWidth="1"/>
    <col min="11" max="16384" width="9" style="3"/>
  </cols>
  <sheetData>
    <row r="1" spans="1:12" ht="24.95" customHeight="1">
      <c r="A1" s="806" t="s">
        <v>567</v>
      </c>
      <c r="B1" s="806"/>
      <c r="C1" s="806"/>
      <c r="D1" s="806"/>
      <c r="E1" s="806"/>
      <c r="F1" s="806"/>
      <c r="G1" s="806"/>
    </row>
    <row r="2" spans="1:12" ht="24.95" customHeight="1">
      <c r="B2" s="4"/>
    </row>
    <row r="3" spans="1:12" ht="24.95" customHeight="1">
      <c r="B3" s="6"/>
      <c r="C3" s="6"/>
      <c r="D3" s="6"/>
      <c r="G3" s="275" t="s">
        <v>393</v>
      </c>
    </row>
    <row r="4" spans="1:12" ht="24.95" customHeight="1">
      <c r="A4" s="7"/>
      <c r="B4" s="810"/>
      <c r="C4" s="808" t="s">
        <v>70</v>
      </c>
      <c r="D4" s="808"/>
      <c r="E4" s="8"/>
      <c r="F4" s="809" t="s">
        <v>69</v>
      </c>
      <c r="G4" s="809"/>
    </row>
    <row r="5" spans="1:12" ht="24.95" customHeight="1">
      <c r="B5" s="811"/>
      <c r="C5" s="9" t="s">
        <v>71</v>
      </c>
      <c r="D5" s="9" t="s">
        <v>73</v>
      </c>
      <c r="E5" s="10"/>
      <c r="F5" s="9" t="s">
        <v>71</v>
      </c>
      <c r="G5" s="9" t="s">
        <v>68</v>
      </c>
    </row>
    <row r="6" spans="1:12" ht="24.95" customHeight="1">
      <c r="B6" s="811"/>
      <c r="C6" s="10" t="s">
        <v>72</v>
      </c>
      <c r="D6" s="10" t="s">
        <v>74</v>
      </c>
      <c r="E6" s="10"/>
      <c r="F6" s="10" t="s">
        <v>72</v>
      </c>
      <c r="G6" s="10" t="s">
        <v>3</v>
      </c>
    </row>
    <row r="7" spans="1:12" ht="24.95" customHeight="1">
      <c r="B7" s="811"/>
      <c r="C7" s="11"/>
      <c r="D7" s="11"/>
      <c r="E7" s="11"/>
      <c r="F7" s="12"/>
      <c r="G7" s="11" t="s">
        <v>268</v>
      </c>
    </row>
    <row r="8" spans="1:12" ht="24.95" customHeight="1">
      <c r="F8" s="13"/>
      <c r="G8" s="13"/>
    </row>
    <row r="9" spans="1:12" ht="24.95" customHeight="1">
      <c r="A9" s="807" t="s">
        <v>1</v>
      </c>
      <c r="B9" s="807"/>
      <c r="C9" s="254">
        <f>C10+C11+C14+C15</f>
        <v>127752.61430477252</v>
      </c>
      <c r="D9" s="255">
        <v>100</v>
      </c>
      <c r="E9" s="256"/>
      <c r="F9" s="254">
        <f>F10+F11+F14+F15</f>
        <v>77099.058086383855</v>
      </c>
      <c r="G9" s="302">
        <v>107.9534023888132</v>
      </c>
      <c r="H9" s="139"/>
      <c r="I9" s="173"/>
      <c r="J9" s="174"/>
    </row>
    <row r="10" spans="1:12" ht="24.95" customHeight="1">
      <c r="A10" s="3" t="s">
        <v>67</v>
      </c>
      <c r="C10" s="155">
        <v>7414.3772099999996</v>
      </c>
      <c r="D10" s="257">
        <f>C10/C$9%</f>
        <v>5.8036990087043705</v>
      </c>
      <c r="E10" s="256"/>
      <c r="F10" s="155">
        <v>4350.8856699999997</v>
      </c>
      <c r="G10" s="301">
        <v>102.15554521878835</v>
      </c>
      <c r="H10" s="139"/>
      <c r="I10" s="173"/>
      <c r="J10" s="174"/>
    </row>
    <row r="11" spans="1:12" ht="24.95" customHeight="1">
      <c r="A11" s="3" t="s">
        <v>66</v>
      </c>
      <c r="C11" s="155">
        <v>61423.523490000007</v>
      </c>
      <c r="D11" s="257">
        <f t="shared" ref="D11:D15" si="0">C11/C$9%</f>
        <v>48.080052078985425</v>
      </c>
      <c r="E11" s="256"/>
      <c r="F11" s="155">
        <v>39001.463109999997</v>
      </c>
      <c r="G11" s="301">
        <v>111.68634273195596</v>
      </c>
      <c r="H11" s="139"/>
      <c r="I11" s="173"/>
      <c r="J11" s="174"/>
    </row>
    <row r="12" spans="1:12" ht="24.95" customHeight="1">
      <c r="B12" s="175" t="s">
        <v>65</v>
      </c>
      <c r="C12" s="258">
        <v>55311.485330000003</v>
      </c>
      <c r="D12" s="259">
        <f t="shared" si="0"/>
        <v>43.295775691952869</v>
      </c>
      <c r="E12" s="260"/>
      <c r="F12" s="258">
        <v>35179.441319999998</v>
      </c>
      <c r="G12" s="301">
        <v>112.24437252721047</v>
      </c>
      <c r="H12" s="139"/>
      <c r="I12" s="173"/>
      <c r="J12" s="174"/>
      <c r="K12" s="174"/>
    </row>
    <row r="13" spans="1:12" ht="24.95" customHeight="1">
      <c r="B13" s="175" t="s">
        <v>64</v>
      </c>
      <c r="C13" s="258">
        <v>6112.0381600000037</v>
      </c>
      <c r="D13" s="259">
        <f t="shared" si="0"/>
        <v>4.7842763870325538</v>
      </c>
      <c r="E13" s="260"/>
      <c r="F13" s="258">
        <v>3822.0217899999993</v>
      </c>
      <c r="G13" s="301">
        <v>106.79918313118139</v>
      </c>
      <c r="H13" s="139"/>
      <c r="I13" s="173"/>
      <c r="J13" s="174"/>
      <c r="K13" s="174"/>
    </row>
    <row r="14" spans="1:12" ht="24.95" customHeight="1">
      <c r="A14" s="14" t="s">
        <v>63</v>
      </c>
      <c r="C14" s="155">
        <v>30603.587594772507</v>
      </c>
      <c r="D14" s="257">
        <f t="shared" si="0"/>
        <v>23.955351333760717</v>
      </c>
      <c r="E14" s="256"/>
      <c r="F14" s="155">
        <v>16325.815886383843</v>
      </c>
      <c r="G14" s="301">
        <v>107.21270929197314</v>
      </c>
      <c r="H14" s="139"/>
      <c r="I14" s="173"/>
      <c r="J14" s="174"/>
      <c r="K14" s="262"/>
      <c r="L14" s="262"/>
    </row>
    <row r="15" spans="1:12" ht="24.95" customHeight="1">
      <c r="A15" s="3" t="s">
        <v>62</v>
      </c>
      <c r="C15" s="261">
        <v>28311.12601</v>
      </c>
      <c r="D15" s="719">
        <f t="shared" si="0"/>
        <v>22.160897578549491</v>
      </c>
      <c r="E15" s="256"/>
      <c r="F15" s="155">
        <v>17420.89342</v>
      </c>
      <c r="G15" s="301">
        <v>102.40523836759989</v>
      </c>
      <c r="H15" s="139"/>
      <c r="I15" s="173"/>
      <c r="J15" s="174"/>
    </row>
    <row r="17" spans="3:5" ht="24.95" customHeight="1">
      <c r="C17" s="5"/>
      <c r="D17" s="5"/>
      <c r="E17" s="5"/>
    </row>
  </sheetData>
  <mergeCells count="5">
    <mergeCell ref="A1:G1"/>
    <mergeCell ref="A9:B9"/>
    <mergeCell ref="C4:D4"/>
    <mergeCell ref="F4:G4"/>
    <mergeCell ref="B4:B7"/>
  </mergeCells>
  <pageMargins left="1.1811023622047245" right="0.78740157480314965" top="0.78740157480314965" bottom="0.78740157480314965" header="0" footer="0"/>
  <pageSetup paperSize="9" scale="86" firstPageNumber="31"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2:L66"/>
  <sheetViews>
    <sheetView topLeftCell="A10" workbookViewId="0">
      <selection activeCell="M9" sqref="M9"/>
    </sheetView>
  </sheetViews>
  <sheetFormatPr defaultColWidth="9" defaultRowHeight="12.75"/>
  <cols>
    <col min="1" max="1" width="3.625" style="375" customWidth="1"/>
    <col min="2" max="2" width="36.375" style="375" customWidth="1"/>
    <col min="3" max="3" width="11.625" style="375" bestFit="1" customWidth="1"/>
    <col min="4" max="4" width="12.875" style="375" customWidth="1"/>
    <col min="5" max="5" width="11.875" style="375" customWidth="1"/>
    <col min="6" max="8" width="13.25" style="375" customWidth="1"/>
    <col min="9" max="16384" width="9" style="375"/>
  </cols>
  <sheetData>
    <row r="2" spans="1:12" s="229" customFormat="1" ht="16.5" customHeight="1">
      <c r="A2" s="901" t="s">
        <v>576</v>
      </c>
      <c r="B2" s="901"/>
      <c r="C2" s="901"/>
      <c r="D2" s="902"/>
      <c r="E2" s="902"/>
      <c r="F2" s="902"/>
      <c r="G2" s="902"/>
      <c r="H2" s="902"/>
    </row>
    <row r="3" spans="1:12" ht="24.95" customHeight="1">
      <c r="C3" s="535"/>
      <c r="D3" s="535"/>
      <c r="E3" s="535"/>
      <c r="F3" s="535"/>
      <c r="G3" s="903" t="s">
        <v>350</v>
      </c>
      <c r="H3" s="903"/>
    </row>
    <row r="4" spans="1:12" ht="15.75">
      <c r="A4" s="725"/>
      <c r="B4" s="725"/>
      <c r="C4" s="917" t="s">
        <v>2</v>
      </c>
      <c r="D4" s="917" t="s">
        <v>8</v>
      </c>
      <c r="E4" s="917" t="s">
        <v>356</v>
      </c>
      <c r="F4" s="918" t="s">
        <v>585</v>
      </c>
      <c r="G4" s="918" t="s">
        <v>631</v>
      </c>
      <c r="H4" s="918" t="s">
        <v>604</v>
      </c>
    </row>
    <row r="5" spans="1:12" ht="24.95" customHeight="1">
      <c r="A5" s="56"/>
      <c r="B5" s="56"/>
      <c r="C5" s="384" t="s">
        <v>534</v>
      </c>
      <c r="D5" s="384" t="s">
        <v>603</v>
      </c>
      <c r="E5" s="384" t="s">
        <v>630</v>
      </c>
      <c r="F5" s="63" t="s">
        <v>353</v>
      </c>
      <c r="G5" s="63" t="s">
        <v>353</v>
      </c>
      <c r="H5" s="63" t="s">
        <v>353</v>
      </c>
      <c r="J5" s="385"/>
      <c r="K5" s="385"/>
      <c r="L5" s="386"/>
    </row>
    <row r="6" spans="1:12" ht="24.95" customHeight="1">
      <c r="A6" s="56"/>
      <c r="B6" s="56"/>
      <c r="C6" s="384" t="s">
        <v>10</v>
      </c>
      <c r="D6" s="384" t="s">
        <v>10</v>
      </c>
      <c r="E6" s="384" t="s">
        <v>248</v>
      </c>
      <c r="F6" s="63" t="s">
        <v>86</v>
      </c>
      <c r="G6" s="63" t="s">
        <v>85</v>
      </c>
      <c r="H6" s="63" t="s">
        <v>86</v>
      </c>
      <c r="J6" s="385"/>
      <c r="K6" s="385"/>
      <c r="L6" s="386"/>
    </row>
    <row r="7" spans="1:12" ht="24.95" customHeight="1">
      <c r="A7" s="56"/>
      <c r="B7" s="56"/>
      <c r="C7" s="388">
        <v>2024</v>
      </c>
      <c r="D7" s="388">
        <v>2024</v>
      </c>
      <c r="E7" s="388">
        <v>2024</v>
      </c>
      <c r="F7" s="87" t="s">
        <v>33</v>
      </c>
      <c r="G7" s="87" t="s">
        <v>357</v>
      </c>
      <c r="H7" s="87" t="s">
        <v>33</v>
      </c>
      <c r="J7" s="385"/>
      <c r="K7" s="385"/>
      <c r="L7" s="386"/>
    </row>
    <row r="8" spans="1:12" ht="24.95" customHeight="1">
      <c r="A8" s="56"/>
      <c r="B8" s="56"/>
      <c r="C8" s="56"/>
      <c r="D8" s="56"/>
      <c r="E8" s="56"/>
      <c r="F8" s="63"/>
      <c r="G8" s="63"/>
      <c r="H8" s="63"/>
      <c r="J8" s="385"/>
      <c r="K8" s="385"/>
      <c r="L8" s="386"/>
    </row>
    <row r="9" spans="1:12" ht="24.95" customHeight="1">
      <c r="A9" s="64" t="s">
        <v>1</v>
      </c>
      <c r="B9" s="65"/>
      <c r="C9" s="200">
        <v>817577</v>
      </c>
      <c r="D9" s="200">
        <v>876500</v>
      </c>
      <c r="E9" s="200">
        <v>6504867.7000000002</v>
      </c>
      <c r="F9" s="197">
        <v>64.14558302955966</v>
      </c>
      <c r="G9" s="197">
        <v>67.531674868393608</v>
      </c>
      <c r="H9" s="197">
        <v>86.092224939061055</v>
      </c>
      <c r="J9" s="385"/>
      <c r="K9" s="385"/>
      <c r="L9" s="386"/>
    </row>
    <row r="10" spans="1:12" ht="24.95" customHeight="1">
      <c r="A10" s="88" t="s">
        <v>36</v>
      </c>
      <c r="B10" s="89"/>
      <c r="C10" s="200">
        <v>541085</v>
      </c>
      <c r="D10" s="200">
        <v>579500</v>
      </c>
      <c r="E10" s="200">
        <v>3224856.7</v>
      </c>
      <c r="F10" s="197">
        <v>84.591254183946205</v>
      </c>
      <c r="G10" s="197">
        <v>68.810757197452944</v>
      </c>
      <c r="H10" s="197">
        <v>88.986824121936962</v>
      </c>
      <c r="J10" s="385"/>
      <c r="K10" s="385"/>
      <c r="L10" s="386"/>
    </row>
    <row r="11" spans="1:12" ht="24.95" customHeight="1">
      <c r="A11" s="89"/>
      <c r="B11" s="98" t="s">
        <v>37</v>
      </c>
      <c r="C11" s="201">
        <v>276985</v>
      </c>
      <c r="D11" s="202">
        <v>330000</v>
      </c>
      <c r="E11" s="202">
        <v>1784497</v>
      </c>
      <c r="F11" s="198">
        <v>73.799252614841691</v>
      </c>
      <c r="G11" s="198">
        <v>61.506829553017958</v>
      </c>
      <c r="H11" s="198">
        <v>71.912000035462412</v>
      </c>
      <c r="J11" s="385"/>
      <c r="K11" s="385"/>
      <c r="L11" s="386"/>
    </row>
    <row r="12" spans="1:12" ht="24.95" customHeight="1">
      <c r="A12" s="89"/>
      <c r="B12" s="99" t="s">
        <v>115</v>
      </c>
      <c r="C12" s="203">
        <v>25200</v>
      </c>
      <c r="D12" s="203">
        <v>12000</v>
      </c>
      <c r="E12" s="203">
        <v>514058</v>
      </c>
      <c r="F12" s="199">
        <v>12.505210504376823</v>
      </c>
      <c r="G12" s="199">
        <v>96.094415832060577</v>
      </c>
      <c r="H12" s="199">
        <v>102.10097719869707</v>
      </c>
      <c r="J12" s="385"/>
      <c r="K12" s="385"/>
      <c r="L12" s="386"/>
    </row>
    <row r="13" spans="1:12" ht="24.95" customHeight="1">
      <c r="A13" s="89"/>
      <c r="B13" s="100" t="s">
        <v>116</v>
      </c>
      <c r="C13" s="204">
        <v>13200</v>
      </c>
      <c r="D13" s="204">
        <v>14000</v>
      </c>
      <c r="E13" s="204">
        <v>151008.70000000001</v>
      </c>
      <c r="F13" s="199">
        <v>20.216606498194945</v>
      </c>
      <c r="G13" s="199">
        <v>34.060064056297364</v>
      </c>
      <c r="H13" s="199">
        <v>61.779936996277065</v>
      </c>
      <c r="J13" s="385"/>
      <c r="K13" s="385"/>
      <c r="L13" s="386"/>
    </row>
    <row r="14" spans="1:12" ht="24.95" customHeight="1">
      <c r="A14" s="89"/>
      <c r="B14" s="98" t="s">
        <v>117</v>
      </c>
      <c r="C14" s="204">
        <v>7000</v>
      </c>
      <c r="D14" s="204">
        <v>3000</v>
      </c>
      <c r="E14" s="204">
        <v>93950</v>
      </c>
      <c r="F14" s="199">
        <v>11.650485436893204</v>
      </c>
      <c r="G14" s="199">
        <v>93.95</v>
      </c>
      <c r="H14" s="199">
        <v>35.299643058425701</v>
      </c>
      <c r="J14" s="385"/>
      <c r="K14" s="385"/>
      <c r="L14" s="386"/>
    </row>
    <row r="15" spans="1:12" ht="24.95" customHeight="1">
      <c r="A15" s="89"/>
      <c r="B15" s="100" t="s">
        <v>118</v>
      </c>
      <c r="C15" s="204">
        <v>2200</v>
      </c>
      <c r="D15" s="204">
        <v>2500</v>
      </c>
      <c r="E15" s="204">
        <v>14921</v>
      </c>
      <c r="F15" s="199">
        <v>139.66480446927375</v>
      </c>
      <c r="G15" s="199">
        <v>67.822727272727278</v>
      </c>
      <c r="H15" s="199">
        <v>123.92857142857143</v>
      </c>
      <c r="J15" s="385"/>
      <c r="K15" s="385"/>
      <c r="L15" s="386"/>
    </row>
    <row r="16" spans="1:12" ht="24.95" customHeight="1">
      <c r="A16" s="89"/>
      <c r="B16" s="98" t="s">
        <v>119</v>
      </c>
      <c r="C16" s="204">
        <v>241700</v>
      </c>
      <c r="D16" s="204">
        <v>230000</v>
      </c>
      <c r="E16" s="204">
        <v>1180480</v>
      </c>
      <c r="F16" s="199">
        <v>162.99340939692439</v>
      </c>
      <c r="G16" s="199">
        <v>96.768587589146648</v>
      </c>
      <c r="H16" s="199">
        <v>190.44607566346696</v>
      </c>
      <c r="J16" s="385"/>
      <c r="K16" s="385"/>
      <c r="L16" s="386"/>
    </row>
    <row r="17" spans="1:12" ht="24.95" customHeight="1">
      <c r="A17" s="88" t="s">
        <v>38</v>
      </c>
      <c r="B17" s="91"/>
      <c r="C17" s="200">
        <v>83186</v>
      </c>
      <c r="D17" s="200">
        <v>86000</v>
      </c>
      <c r="E17" s="200">
        <v>1703775</v>
      </c>
      <c r="F17" s="197">
        <v>20.41436411629541</v>
      </c>
      <c r="G17" s="197">
        <v>57.295056648111895</v>
      </c>
      <c r="H17" s="197">
        <v>61.805232993603319</v>
      </c>
      <c r="J17" s="385"/>
      <c r="K17" s="385"/>
      <c r="L17" s="386"/>
    </row>
    <row r="18" spans="1:12" ht="24.95" customHeight="1">
      <c r="A18" s="94"/>
      <c r="B18" s="91" t="s">
        <v>53</v>
      </c>
      <c r="C18" s="201">
        <v>43798</v>
      </c>
      <c r="D18" s="202">
        <v>48000</v>
      </c>
      <c r="E18" s="202">
        <v>902112</v>
      </c>
      <c r="F18" s="198">
        <v>11.394063692816042</v>
      </c>
      <c r="G18" s="198">
        <v>51.647065959456071</v>
      </c>
      <c r="H18" s="198">
        <v>32.724533665727854</v>
      </c>
      <c r="J18" s="385"/>
      <c r="K18" s="385"/>
      <c r="L18" s="386"/>
    </row>
    <row r="19" spans="1:12" ht="24.95" customHeight="1">
      <c r="A19" s="94"/>
      <c r="B19" s="99" t="s">
        <v>115</v>
      </c>
      <c r="C19" s="203">
        <v>9360</v>
      </c>
      <c r="D19" s="203">
        <v>13930</v>
      </c>
      <c r="E19" s="203">
        <v>809859</v>
      </c>
      <c r="F19" s="199">
        <v>3.3206197854588795</v>
      </c>
      <c r="G19" s="199">
        <v>84.801989528795815</v>
      </c>
      <c r="H19" s="199">
        <v>77.161763024505504</v>
      </c>
      <c r="J19" s="385"/>
      <c r="K19" s="385"/>
      <c r="L19" s="386"/>
    </row>
    <row r="20" spans="1:12" ht="24.95" customHeight="1">
      <c r="A20" s="88"/>
      <c r="B20" s="98" t="s">
        <v>120</v>
      </c>
      <c r="C20" s="204">
        <v>39388</v>
      </c>
      <c r="D20" s="204">
        <v>38000</v>
      </c>
      <c r="E20" s="204">
        <v>801663</v>
      </c>
      <c r="F20" s="199" t="s">
        <v>142</v>
      </c>
      <c r="G20" s="199">
        <v>65.335207823960886</v>
      </c>
      <c r="H20" s="199" t="s">
        <v>142</v>
      </c>
      <c r="J20" s="385"/>
      <c r="K20" s="385"/>
      <c r="L20" s="386"/>
    </row>
    <row r="21" spans="1:12" ht="24.95" customHeight="1">
      <c r="A21" s="88"/>
      <c r="B21" s="98" t="s">
        <v>119</v>
      </c>
      <c r="C21" s="204">
        <v>0</v>
      </c>
      <c r="D21" s="204">
        <v>0</v>
      </c>
      <c r="E21" s="204">
        <v>0</v>
      </c>
      <c r="F21" s="199" t="s">
        <v>142</v>
      </c>
      <c r="G21" s="199" t="s">
        <v>142</v>
      </c>
      <c r="H21" s="199" t="s">
        <v>142</v>
      </c>
      <c r="J21" s="385"/>
      <c r="K21" s="385"/>
      <c r="L21" s="386"/>
    </row>
    <row r="22" spans="1:12" ht="24.95" customHeight="1">
      <c r="A22" s="88" t="s">
        <v>39</v>
      </c>
      <c r="B22" s="91"/>
      <c r="C22" s="205">
        <v>193306</v>
      </c>
      <c r="D22" s="205">
        <v>211000</v>
      </c>
      <c r="E22" s="205">
        <v>1576236</v>
      </c>
      <c r="F22" s="197">
        <v>81.125140334958402</v>
      </c>
      <c r="G22" s="197">
        <v>79.927743702270845</v>
      </c>
      <c r="H22" s="197">
        <v>134.14294978392263</v>
      </c>
      <c r="J22" s="385"/>
      <c r="K22" s="385"/>
      <c r="L22" s="386"/>
    </row>
    <row r="23" spans="1:12" ht="24.95" customHeight="1">
      <c r="A23" s="88"/>
      <c r="B23" s="91" t="s">
        <v>54</v>
      </c>
      <c r="C23" s="201">
        <v>193306</v>
      </c>
      <c r="D23" s="201">
        <v>211000</v>
      </c>
      <c r="E23" s="201">
        <v>1576236</v>
      </c>
      <c r="F23" s="198">
        <v>81.125140334958402</v>
      </c>
      <c r="G23" s="198">
        <v>79.927743702270845</v>
      </c>
      <c r="H23" s="198">
        <v>134.14294978392263</v>
      </c>
    </row>
    <row r="24" spans="1:12" ht="22.5" customHeight="1">
      <c r="A24" s="88"/>
      <c r="B24" s="99" t="s">
        <v>115</v>
      </c>
      <c r="C24" s="203">
        <v>15720</v>
      </c>
      <c r="D24" s="203">
        <v>5649</v>
      </c>
      <c r="E24" s="203">
        <v>550789</v>
      </c>
      <c r="F24" s="199">
        <v>2.3344904537565085</v>
      </c>
      <c r="G24" s="199">
        <v>93.354067796610167</v>
      </c>
      <c r="H24" s="328">
        <v>58.582733277316294</v>
      </c>
    </row>
    <row r="25" spans="1:12" ht="22.5" customHeight="1">
      <c r="A25" s="67"/>
      <c r="B25" s="98" t="s">
        <v>121</v>
      </c>
      <c r="C25" s="201">
        <v>0</v>
      </c>
      <c r="D25" s="202">
        <v>0</v>
      </c>
      <c r="E25" s="202">
        <v>0</v>
      </c>
      <c r="F25" s="199" t="s">
        <v>142</v>
      </c>
      <c r="G25" s="199" t="s">
        <v>142</v>
      </c>
      <c r="H25" s="198" t="s">
        <v>142</v>
      </c>
    </row>
    <row r="26" spans="1:12" ht="22.5" customHeight="1">
      <c r="A26" s="67"/>
      <c r="B26" s="98" t="s">
        <v>119</v>
      </c>
      <c r="C26" s="201">
        <v>0</v>
      </c>
      <c r="D26" s="201">
        <v>0</v>
      </c>
      <c r="E26" s="201">
        <v>0</v>
      </c>
      <c r="F26" s="198" t="s">
        <v>142</v>
      </c>
      <c r="G26" s="198" t="s">
        <v>142</v>
      </c>
      <c r="H26" s="198" t="s">
        <v>142</v>
      </c>
    </row>
    <row r="27" spans="1:12" ht="20.100000000000001" customHeight="1"/>
    <row r="28" spans="1:12" ht="20.100000000000001" customHeight="1"/>
    <row r="29" spans="1:12" ht="20.100000000000001" customHeight="1">
      <c r="B29" s="389"/>
      <c r="C29" s="389"/>
      <c r="D29" s="390"/>
      <c r="E29" s="390"/>
    </row>
    <row r="30" spans="1:12" ht="20.100000000000001" customHeight="1">
      <c r="A30" s="391"/>
      <c r="B30" s="389"/>
      <c r="C30" s="389"/>
      <c r="D30" s="390"/>
      <c r="E30" s="390"/>
    </row>
    <row r="31" spans="1:12" ht="20.100000000000001" customHeight="1"/>
    <row r="32" spans="1:12" ht="20.100000000000001" customHeight="1">
      <c r="A32" s="392"/>
      <c r="B32" s="389"/>
      <c r="C32" s="389"/>
      <c r="D32" s="390"/>
      <c r="E32" s="390"/>
    </row>
    <row r="33" spans="1:5" ht="20.100000000000001" customHeight="1"/>
    <row r="34" spans="1:5" ht="20.100000000000001" customHeight="1">
      <c r="A34" s="392"/>
      <c r="B34" s="389"/>
      <c r="C34" s="389"/>
      <c r="D34" s="390"/>
      <c r="E34" s="390"/>
    </row>
    <row r="35" spans="1:5" ht="20.100000000000001" customHeight="1"/>
    <row r="36" spans="1:5" ht="20.100000000000001" customHeight="1"/>
    <row r="37" spans="1:5" ht="20.100000000000001" customHeight="1"/>
    <row r="38" spans="1:5" ht="20.100000000000001" customHeight="1"/>
    <row r="39" spans="1:5" ht="20.100000000000001" customHeight="1"/>
    <row r="40" spans="1:5" ht="20.100000000000001" customHeight="1"/>
    <row r="41" spans="1:5" ht="20.100000000000001" customHeight="1"/>
    <row r="42" spans="1:5" ht="20.100000000000001" customHeight="1"/>
    <row r="43" spans="1:5" ht="20.100000000000001" customHeight="1"/>
    <row r="44" spans="1:5" ht="20.100000000000001" customHeight="1"/>
    <row r="45" spans="1:5" ht="15.95" customHeight="1"/>
    <row r="46" spans="1:5" ht="15.95" customHeight="1"/>
    <row r="47" spans="1:5" ht="15.95" customHeight="1"/>
    <row r="48" spans="1:5"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sheetData>
  <mergeCells count="2">
    <mergeCell ref="A2:H2"/>
    <mergeCell ref="G3:H3"/>
  </mergeCells>
  <pageMargins left="1.1811023622047245" right="0.78740157480314965" top="0.78740157480314965" bottom="0.78740157480314965" header="0" footer="0"/>
  <pageSetup paperSize="9" scale="64" firstPageNumber="19" fitToHeight="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T73"/>
  <sheetViews>
    <sheetView workbookViewId="0">
      <selection activeCell="O10" sqref="O10"/>
    </sheetView>
  </sheetViews>
  <sheetFormatPr defaultColWidth="7.875" defaultRowHeight="15.75"/>
  <cols>
    <col min="1" max="1" width="1.75" style="56" customWidth="1"/>
    <col min="2" max="2" width="32.625" style="56" customWidth="1"/>
    <col min="3" max="3" width="12" style="56" customWidth="1"/>
    <col min="4" max="6" width="12.875" style="56" customWidth="1"/>
    <col min="7" max="7" width="12.25" style="56" customWidth="1"/>
    <col min="8" max="8" width="12.875" style="56" customWidth="1"/>
    <col min="9" max="9" width="7.875" style="56"/>
    <col min="10" max="11" width="12.625" style="56" hidden="1" customWidth="1"/>
    <col min="12" max="12" width="7.875" style="56" hidden="1" customWidth="1"/>
    <col min="13" max="13" width="10.5" style="56" hidden="1" customWidth="1"/>
    <col min="14" max="14" width="8.875" style="56" bestFit="1" customWidth="1"/>
    <col min="15" max="15" width="9" style="56" bestFit="1" customWidth="1"/>
    <col min="16" max="16" width="8.875" style="56" bestFit="1" customWidth="1"/>
    <col min="17" max="18" width="7.875" style="56"/>
    <col min="19" max="20" width="8.875" style="56" bestFit="1" customWidth="1"/>
    <col min="21" max="16384" width="7.875" style="56"/>
  </cols>
  <sheetData>
    <row r="1" spans="1:20" ht="30" customHeight="1">
      <c r="A1" s="899" t="s">
        <v>577</v>
      </c>
      <c r="B1" s="899"/>
      <c r="C1" s="899"/>
      <c r="D1" s="900"/>
      <c r="E1" s="900"/>
      <c r="F1" s="900"/>
      <c r="G1" s="900"/>
      <c r="H1" s="900"/>
      <c r="I1" s="269"/>
    </row>
    <row r="2" spans="1:20" ht="20.100000000000001" customHeight="1">
      <c r="A2" s="906" t="s">
        <v>358</v>
      </c>
      <c r="B2" s="906"/>
      <c r="C2" s="906"/>
      <c r="D2" s="907"/>
      <c r="E2" s="907"/>
      <c r="F2" s="907"/>
      <c r="G2" s="907"/>
      <c r="H2" s="907"/>
      <c r="I2" s="270"/>
    </row>
    <row r="3" spans="1:20" ht="15" customHeight="1">
      <c r="A3" s="59"/>
      <c r="B3" s="59"/>
      <c r="C3" s="59"/>
      <c r="D3" s="59"/>
      <c r="E3" s="59"/>
      <c r="F3" s="59"/>
      <c r="G3" s="59"/>
    </row>
    <row r="4" spans="1:20" ht="15" customHeight="1">
      <c r="H4" s="101" t="s">
        <v>446</v>
      </c>
    </row>
    <row r="5" spans="1:20" ht="20.100000000000001" customHeight="1">
      <c r="A5" s="61"/>
      <c r="B5" s="61"/>
      <c r="C5" s="46" t="s">
        <v>2</v>
      </c>
      <c r="D5" s="46" t="s">
        <v>2</v>
      </c>
      <c r="E5" s="726" t="s">
        <v>8</v>
      </c>
      <c r="F5" s="748"/>
      <c r="G5" s="904" t="s">
        <v>84</v>
      </c>
      <c r="H5" s="905"/>
    </row>
    <row r="6" spans="1:20" ht="20.100000000000001" customHeight="1">
      <c r="C6" s="47" t="s">
        <v>30</v>
      </c>
      <c r="D6" s="47" t="s">
        <v>12</v>
      </c>
      <c r="E6" s="47" t="s">
        <v>531</v>
      </c>
      <c r="F6" s="47" t="s">
        <v>29</v>
      </c>
      <c r="G6" s="47" t="s">
        <v>16</v>
      </c>
      <c r="H6" s="47" t="s">
        <v>533</v>
      </c>
      <c r="O6" s="47"/>
      <c r="P6" s="47"/>
    </row>
    <row r="7" spans="1:20" ht="20.25" customHeight="1">
      <c r="C7" s="11" t="s">
        <v>301</v>
      </c>
      <c r="D7" s="11" t="s">
        <v>301</v>
      </c>
      <c r="E7" s="11" t="s">
        <v>301</v>
      </c>
      <c r="F7" s="11" t="s">
        <v>301</v>
      </c>
      <c r="G7" s="11" t="s">
        <v>301</v>
      </c>
      <c r="H7" s="11" t="s">
        <v>301</v>
      </c>
      <c r="J7" s="141" t="s">
        <v>131</v>
      </c>
      <c r="K7" s="141" t="s">
        <v>132</v>
      </c>
      <c r="M7" s="141" t="s">
        <v>143</v>
      </c>
      <c r="O7" s="10"/>
      <c r="P7" s="10"/>
    </row>
    <row r="8" spans="1:20" ht="20.100000000000001" customHeight="1">
      <c r="C8" s="10"/>
      <c r="D8" s="10"/>
      <c r="E8" s="10"/>
      <c r="F8" s="10"/>
      <c r="G8" s="9"/>
      <c r="H8" s="9"/>
    </row>
    <row r="9" spans="1:20" ht="24.95" customHeight="1">
      <c r="A9" s="64" t="s">
        <v>1</v>
      </c>
      <c r="B9" s="65"/>
      <c r="C9" s="206">
        <v>1339667</v>
      </c>
      <c r="D9" s="206">
        <v>2088973</v>
      </c>
      <c r="E9" s="206">
        <v>2152775.7000000002</v>
      </c>
      <c r="F9" s="197">
        <v>107.36222733584012</v>
      </c>
      <c r="G9" s="749">
        <v>112.89890742278025</v>
      </c>
      <c r="H9" s="749">
        <v>69.642769450651201</v>
      </c>
      <c r="I9" s="66"/>
      <c r="J9" s="143">
        <v>1247667.318338718</v>
      </c>
      <c r="K9" s="143">
        <v>1311740.0000000002</v>
      </c>
      <c r="L9" s="57"/>
      <c r="M9" s="143">
        <v>2648192</v>
      </c>
      <c r="O9" s="184"/>
      <c r="P9" s="184"/>
      <c r="S9" s="142"/>
      <c r="T9" s="142"/>
    </row>
    <row r="10" spans="1:20" ht="24.95" customHeight="1">
      <c r="A10" s="88" t="s">
        <v>36</v>
      </c>
      <c r="B10" s="89"/>
      <c r="C10" s="206">
        <v>478673</v>
      </c>
      <c r="D10" s="206">
        <v>821820</v>
      </c>
      <c r="E10" s="206">
        <v>1335245.7</v>
      </c>
      <c r="F10" s="197">
        <v>93.452855090119641</v>
      </c>
      <c r="G10" s="749">
        <v>100.58663911963741</v>
      </c>
      <c r="H10" s="749">
        <v>82.951157281864624</v>
      </c>
      <c r="I10" s="90"/>
      <c r="J10" s="143">
        <v>929920.31833871803</v>
      </c>
      <c r="K10" s="143">
        <v>861921</v>
      </c>
      <c r="L10" s="57"/>
      <c r="M10" s="143">
        <v>1820340</v>
      </c>
      <c r="N10" s="142"/>
      <c r="O10" s="184"/>
      <c r="P10" s="184"/>
    </row>
    <row r="11" spans="1:20" ht="24.95" customHeight="1">
      <c r="A11" s="89"/>
      <c r="B11" s="98" t="s">
        <v>37</v>
      </c>
      <c r="C11" s="207">
        <v>361663</v>
      </c>
      <c r="D11" s="207">
        <v>375770</v>
      </c>
      <c r="E11" s="207">
        <v>678396</v>
      </c>
      <c r="F11" s="198">
        <v>76.228164098067651</v>
      </c>
      <c r="G11" s="750">
        <v>64.460405491408309</v>
      </c>
      <c r="H11" s="750">
        <v>69.440409766343521</v>
      </c>
      <c r="I11" s="90"/>
      <c r="J11" s="142">
        <v>907256.86833871808</v>
      </c>
      <c r="K11" s="142">
        <v>838226</v>
      </c>
      <c r="L11" s="57"/>
      <c r="M11" s="142">
        <v>1801360</v>
      </c>
      <c r="O11" s="183"/>
      <c r="P11" s="183"/>
    </row>
    <row r="12" spans="1:20" ht="24.95" customHeight="1">
      <c r="A12" s="89"/>
      <c r="B12" s="99" t="s">
        <v>115</v>
      </c>
      <c r="C12" s="207">
        <v>76915</v>
      </c>
      <c r="D12" s="207">
        <v>249400</v>
      </c>
      <c r="E12" s="207">
        <v>190543</v>
      </c>
      <c r="F12" s="198">
        <v>94.898210980876001</v>
      </c>
      <c r="G12" s="298">
        <v>215</v>
      </c>
      <c r="H12" s="298">
        <v>90.532142348078125</v>
      </c>
      <c r="I12" s="90"/>
      <c r="J12" s="142">
        <v>2200</v>
      </c>
      <c r="K12" s="142">
        <v>18600</v>
      </c>
      <c r="L12" s="57"/>
      <c r="M12" s="142">
        <v>2140</v>
      </c>
      <c r="O12" s="183"/>
      <c r="P12" s="183"/>
    </row>
    <row r="13" spans="1:20" ht="24.95" customHeight="1">
      <c r="A13" s="89"/>
      <c r="B13" s="100" t="s">
        <v>116</v>
      </c>
      <c r="C13" s="207">
        <v>23760</v>
      </c>
      <c r="D13" s="207">
        <v>63400</v>
      </c>
      <c r="E13" s="207">
        <v>52648.7</v>
      </c>
      <c r="F13" s="198">
        <v>1466.6666666666667</v>
      </c>
      <c r="G13" s="298">
        <v>546.55172413793105</v>
      </c>
      <c r="H13" s="298">
        <v>32.507224005927391</v>
      </c>
      <c r="I13" s="90"/>
      <c r="J13" s="142">
        <v>13194.2</v>
      </c>
      <c r="K13" s="142">
        <v>13547</v>
      </c>
      <c r="L13" s="57"/>
      <c r="M13" s="142">
        <v>14000</v>
      </c>
      <c r="O13" s="183"/>
      <c r="P13" s="183"/>
    </row>
    <row r="14" spans="1:20" ht="24.95" customHeight="1">
      <c r="A14" s="89"/>
      <c r="B14" s="98" t="s">
        <v>117</v>
      </c>
      <c r="C14" s="207">
        <v>16250</v>
      </c>
      <c r="D14" s="207">
        <v>33700</v>
      </c>
      <c r="E14" s="207">
        <v>47000</v>
      </c>
      <c r="F14" s="198">
        <v>180.15521064301552</v>
      </c>
      <c r="G14" s="298">
        <v>50.867924528301884</v>
      </c>
      <c r="H14" s="298">
        <v>28.462423545085692</v>
      </c>
      <c r="I14" s="90"/>
      <c r="J14" s="142">
        <v>9469.25</v>
      </c>
      <c r="K14" s="142">
        <v>10148</v>
      </c>
      <c r="L14" s="57"/>
      <c r="M14" s="142">
        <v>4980</v>
      </c>
      <c r="O14" s="183"/>
      <c r="P14" s="183"/>
    </row>
    <row r="15" spans="1:20" ht="24.95" customHeight="1">
      <c r="A15" s="89"/>
      <c r="B15" s="100" t="s">
        <v>118</v>
      </c>
      <c r="C15" s="207">
        <v>2520</v>
      </c>
      <c r="D15" s="207">
        <v>4050</v>
      </c>
      <c r="E15" s="207">
        <v>5801</v>
      </c>
      <c r="F15" s="198">
        <v>122.33009708737863</v>
      </c>
      <c r="G15" s="298">
        <v>123.47560975609757</v>
      </c>
      <c r="H15" s="298">
        <v>118.14663951120163</v>
      </c>
      <c r="I15" s="70"/>
      <c r="J15" s="142">
        <v>0</v>
      </c>
      <c r="K15" s="142">
        <v>0</v>
      </c>
      <c r="L15" s="57"/>
      <c r="M15" s="148" t="s">
        <v>142</v>
      </c>
      <c r="O15" s="183"/>
      <c r="P15" s="183"/>
    </row>
    <row r="16" spans="1:20" ht="24.95" customHeight="1">
      <c r="A16" s="89"/>
      <c r="B16" s="98" t="s">
        <v>119</v>
      </c>
      <c r="C16" s="207">
        <v>74480</v>
      </c>
      <c r="D16" s="207">
        <v>344900</v>
      </c>
      <c r="E16" s="207">
        <v>551400</v>
      </c>
      <c r="F16" s="198">
        <v>297.20670391061452</v>
      </c>
      <c r="G16" s="298">
        <v>225.4985289310232</v>
      </c>
      <c r="H16" s="298">
        <v>183.35383899178663</v>
      </c>
      <c r="I16" s="70"/>
      <c r="J16" s="142">
        <v>0</v>
      </c>
      <c r="K16" s="142">
        <v>0</v>
      </c>
      <c r="L16" s="57"/>
      <c r="M16" s="148" t="s">
        <v>142</v>
      </c>
      <c r="O16" s="183"/>
      <c r="P16" s="183"/>
    </row>
    <row r="17" spans="1:16" ht="24.95" customHeight="1">
      <c r="A17" s="88" t="s">
        <v>38</v>
      </c>
      <c r="B17" s="91"/>
      <c r="C17" s="206">
        <v>623424</v>
      </c>
      <c r="D17" s="206">
        <v>534440</v>
      </c>
      <c r="E17" s="206">
        <v>562883</v>
      </c>
      <c r="F17" s="197">
        <v>97.270014770149928</v>
      </c>
      <c r="G17" s="749">
        <v>70.521016830618393</v>
      </c>
      <c r="H17" s="749">
        <v>60.09559641529458</v>
      </c>
      <c r="I17" s="70"/>
      <c r="J17" s="143">
        <v>223665</v>
      </c>
      <c r="K17" s="143">
        <v>345065</v>
      </c>
      <c r="L17" s="57"/>
      <c r="M17" s="143">
        <v>633779</v>
      </c>
      <c r="O17" s="184"/>
      <c r="P17" s="184"/>
    </row>
    <row r="18" spans="1:16" ht="24.95" customHeight="1">
      <c r="A18" s="94"/>
      <c r="B18" s="91" t="s">
        <v>53</v>
      </c>
      <c r="C18" s="207">
        <v>349249</v>
      </c>
      <c r="D18" s="207">
        <v>272180</v>
      </c>
      <c r="E18" s="207">
        <v>284380</v>
      </c>
      <c r="F18" s="198">
        <v>54.49173498046288</v>
      </c>
      <c r="G18" s="750">
        <v>35.914995810488954</v>
      </c>
      <c r="H18" s="750">
        <v>30.361523990920798</v>
      </c>
      <c r="I18" s="70"/>
      <c r="J18" s="142">
        <v>220915</v>
      </c>
      <c r="K18" s="142">
        <v>332430</v>
      </c>
      <c r="L18" s="57"/>
      <c r="M18" s="142">
        <v>633779</v>
      </c>
      <c r="O18" s="183"/>
      <c r="P18" s="183"/>
    </row>
    <row r="19" spans="1:16" ht="24.95" customHeight="1">
      <c r="A19" s="94"/>
      <c r="B19" s="99" t="s">
        <v>115</v>
      </c>
      <c r="C19" s="207">
        <v>349249</v>
      </c>
      <c r="D19" s="207">
        <v>272180</v>
      </c>
      <c r="E19" s="207">
        <v>251020</v>
      </c>
      <c r="F19" s="198">
        <v>770.79894063120719</v>
      </c>
      <c r="G19" s="298">
        <v>222.551103843009</v>
      </c>
      <c r="H19" s="298">
        <v>54.280462752730024</v>
      </c>
      <c r="I19" s="70"/>
      <c r="J19" s="142">
        <v>0</v>
      </c>
      <c r="K19" s="142">
        <v>2804</v>
      </c>
      <c r="L19" s="57"/>
      <c r="M19" s="148" t="s">
        <v>142</v>
      </c>
      <c r="O19" s="183"/>
      <c r="P19" s="183"/>
    </row>
    <row r="20" spans="1:16" ht="24.95" customHeight="1">
      <c r="A20" s="88"/>
      <c r="B20" s="98" t="s">
        <v>120</v>
      </c>
      <c r="C20" s="207">
        <v>274175</v>
      </c>
      <c r="D20" s="207">
        <v>262260</v>
      </c>
      <c r="E20" s="207">
        <v>278503</v>
      </c>
      <c r="F20" s="198" t="s">
        <v>427</v>
      </c>
      <c r="G20" s="198" t="s">
        <v>427</v>
      </c>
      <c r="H20" s="198" t="s">
        <v>427</v>
      </c>
      <c r="I20" s="73"/>
      <c r="J20" s="142">
        <v>2750</v>
      </c>
      <c r="K20" s="142">
        <v>12635</v>
      </c>
      <c r="L20" s="57"/>
      <c r="M20" s="148" t="s">
        <v>142</v>
      </c>
      <c r="O20" s="183"/>
      <c r="P20" s="183"/>
    </row>
    <row r="21" spans="1:16" ht="24.95" customHeight="1">
      <c r="A21" s="88"/>
      <c r="B21" s="98" t="s">
        <v>119</v>
      </c>
      <c r="C21" s="207">
        <v>0</v>
      </c>
      <c r="D21" s="207">
        <v>0</v>
      </c>
      <c r="E21" s="207">
        <v>0</v>
      </c>
      <c r="F21" s="198" t="s">
        <v>427</v>
      </c>
      <c r="G21" s="198" t="s">
        <v>427</v>
      </c>
      <c r="H21" s="198" t="s">
        <v>427</v>
      </c>
      <c r="I21" s="70"/>
      <c r="J21" s="142">
        <v>0</v>
      </c>
      <c r="K21" s="142">
        <v>0</v>
      </c>
      <c r="L21" s="57"/>
      <c r="M21" s="148" t="s">
        <v>142</v>
      </c>
      <c r="O21" s="183"/>
      <c r="P21" s="183"/>
    </row>
    <row r="22" spans="1:16" ht="24.95" customHeight="1">
      <c r="A22" s="88" t="s">
        <v>39</v>
      </c>
      <c r="B22" s="91"/>
      <c r="C22" s="206">
        <v>237570</v>
      </c>
      <c r="D22" s="206">
        <v>732713</v>
      </c>
      <c r="E22" s="206">
        <v>254647</v>
      </c>
      <c r="F22" s="197">
        <v>250.94008788237281</v>
      </c>
      <c r="G22" s="749">
        <v>266.02319265735281</v>
      </c>
      <c r="H22" s="749">
        <v>46.737426722413304</v>
      </c>
      <c r="I22" s="70"/>
      <c r="J22" s="143">
        <v>94082</v>
      </c>
      <c r="K22" s="143">
        <v>104754</v>
      </c>
      <c r="L22" s="57"/>
      <c r="M22" s="143">
        <v>194073</v>
      </c>
      <c r="O22" s="184"/>
      <c r="P22" s="184"/>
    </row>
    <row r="23" spans="1:16" ht="24.95" customHeight="1">
      <c r="A23" s="88"/>
      <c r="B23" s="91" t="s">
        <v>54</v>
      </c>
      <c r="C23" s="207">
        <v>237570</v>
      </c>
      <c r="D23" s="207">
        <v>732713</v>
      </c>
      <c r="E23" s="207">
        <v>254647</v>
      </c>
      <c r="F23" s="198">
        <v>250.94008788237281</v>
      </c>
      <c r="G23" s="750">
        <v>266.02319265735281</v>
      </c>
      <c r="H23" s="750">
        <v>46.737426722413304</v>
      </c>
      <c r="I23" s="73"/>
      <c r="J23" s="142">
        <v>94082</v>
      </c>
      <c r="K23" s="142">
        <v>104754</v>
      </c>
      <c r="L23" s="57"/>
      <c r="M23" s="142">
        <v>187603</v>
      </c>
      <c r="O23" s="183"/>
      <c r="P23" s="183"/>
    </row>
    <row r="24" spans="1:16" ht="24.95" customHeight="1">
      <c r="A24" s="88"/>
      <c r="B24" s="99" t="s">
        <v>115</v>
      </c>
      <c r="C24" s="207">
        <v>161800</v>
      </c>
      <c r="D24" s="207">
        <v>263100</v>
      </c>
      <c r="E24" s="207">
        <v>126100</v>
      </c>
      <c r="F24" s="198">
        <v>343.5244161358811</v>
      </c>
      <c r="G24" s="198">
        <v>163.11221326720397</v>
      </c>
      <c r="H24" s="198">
        <v>25.744676507217083</v>
      </c>
      <c r="I24" s="96"/>
      <c r="J24" s="142">
        <v>0</v>
      </c>
      <c r="K24" s="142">
        <v>5976</v>
      </c>
      <c r="L24" s="57"/>
      <c r="M24" s="148" t="s">
        <v>142</v>
      </c>
      <c r="O24" s="183"/>
      <c r="P24" s="183"/>
    </row>
    <row r="25" spans="1:16" ht="24.95" customHeight="1">
      <c r="A25" s="67"/>
      <c r="B25" s="98" t="s">
        <v>121</v>
      </c>
      <c r="C25" s="207">
        <v>0</v>
      </c>
      <c r="D25" s="207">
        <v>0</v>
      </c>
      <c r="E25" s="207">
        <v>0</v>
      </c>
      <c r="F25" s="198" t="s">
        <v>427</v>
      </c>
      <c r="G25" s="198" t="s">
        <v>427</v>
      </c>
      <c r="H25" s="198" t="s">
        <v>427</v>
      </c>
      <c r="I25" s="90"/>
      <c r="J25" s="142">
        <v>0</v>
      </c>
      <c r="K25" s="142">
        <v>0</v>
      </c>
      <c r="L25" s="57"/>
      <c r="M25" s="142">
        <v>6470</v>
      </c>
      <c r="O25" s="183"/>
      <c r="P25" s="183"/>
    </row>
    <row r="26" spans="1:16" ht="24.95" customHeight="1">
      <c r="A26" s="67"/>
      <c r="B26" s="98" t="s">
        <v>119</v>
      </c>
      <c r="C26" s="207">
        <v>0</v>
      </c>
      <c r="D26" s="207">
        <v>0</v>
      </c>
      <c r="E26" s="207">
        <v>0</v>
      </c>
      <c r="F26" s="198" t="s">
        <v>427</v>
      </c>
      <c r="G26" s="198" t="s">
        <v>427</v>
      </c>
      <c r="H26" s="198" t="s">
        <v>427</v>
      </c>
      <c r="I26" s="70"/>
      <c r="J26" s="142">
        <v>0</v>
      </c>
      <c r="K26" s="142">
        <v>0</v>
      </c>
      <c r="L26" s="57"/>
      <c r="M26" s="148" t="s">
        <v>142</v>
      </c>
      <c r="O26" s="183"/>
      <c r="P26" s="183"/>
    </row>
    <row r="27" spans="1:16" ht="24.95" customHeight="1">
      <c r="A27" s="67"/>
      <c r="B27" s="97"/>
      <c r="C27" s="92"/>
      <c r="D27" s="93"/>
      <c r="E27" s="93"/>
      <c r="F27" s="93"/>
      <c r="G27" s="144"/>
      <c r="H27" s="145"/>
      <c r="I27" s="70"/>
      <c r="J27" s="57"/>
      <c r="K27" s="57"/>
      <c r="L27" s="57"/>
    </row>
    <row r="28" spans="1:16" ht="20.100000000000001" customHeight="1">
      <c r="A28" s="84"/>
      <c r="B28" s="68"/>
      <c r="C28" s="83"/>
      <c r="D28" s="83"/>
      <c r="E28" s="83"/>
      <c r="F28" s="83"/>
      <c r="G28" s="144"/>
      <c r="H28" s="145"/>
      <c r="I28" s="70"/>
      <c r="J28" s="57"/>
      <c r="K28" s="57"/>
      <c r="L28" s="57"/>
    </row>
    <row r="29" spans="1:16" ht="20.100000000000001" customHeight="1">
      <c r="A29" s="84"/>
      <c r="C29" s="95"/>
      <c r="D29" s="95"/>
      <c r="E29" s="95"/>
      <c r="F29" s="95"/>
      <c r="G29" s="144"/>
      <c r="H29" s="145"/>
      <c r="I29" s="96"/>
      <c r="J29" s="57"/>
      <c r="K29" s="57"/>
      <c r="L29" s="57"/>
    </row>
    <row r="30" spans="1:16" ht="20.100000000000001" customHeight="1">
      <c r="A30" s="84"/>
      <c r="B30" s="68"/>
      <c r="C30" s="95"/>
      <c r="D30" s="95"/>
      <c r="E30" s="95"/>
      <c r="F30" s="95"/>
      <c r="G30" s="146"/>
      <c r="H30" s="146"/>
      <c r="I30" s="96"/>
      <c r="J30" s="57"/>
      <c r="K30" s="57"/>
      <c r="L30" s="57"/>
    </row>
    <row r="31" spans="1:16" ht="20.100000000000001" customHeight="1">
      <c r="A31" s="84"/>
      <c r="G31" s="146"/>
      <c r="H31" s="146"/>
      <c r="I31" s="96"/>
      <c r="J31" s="57"/>
      <c r="K31" s="57"/>
      <c r="L31" s="57"/>
    </row>
    <row r="32" spans="1:16" ht="20.100000000000001" customHeight="1">
      <c r="A32" s="84"/>
      <c r="G32" s="146"/>
      <c r="H32" s="146"/>
    </row>
    <row r="33" spans="1:9" ht="20.100000000000001" customHeight="1">
      <c r="A33" s="84"/>
      <c r="G33" s="146"/>
      <c r="H33" s="146"/>
    </row>
    <row r="34" spans="1:9" ht="20.100000000000001" customHeight="1">
      <c r="A34" s="84"/>
      <c r="G34" s="144"/>
      <c r="H34" s="145"/>
    </row>
    <row r="35" spans="1:9" ht="20.100000000000001" customHeight="1">
      <c r="A35" s="84"/>
      <c r="C35" s="95"/>
      <c r="D35" s="95"/>
      <c r="E35" s="95"/>
      <c r="F35" s="95"/>
      <c r="G35" s="144"/>
      <c r="H35" s="145"/>
    </row>
    <row r="36" spans="1:9" ht="20.100000000000001" customHeight="1">
      <c r="A36" s="84"/>
      <c r="C36" s="95"/>
      <c r="D36" s="95"/>
      <c r="E36" s="95"/>
      <c r="F36" s="95"/>
      <c r="G36" s="146"/>
      <c r="H36" s="146"/>
      <c r="I36" s="96"/>
    </row>
    <row r="37" spans="1:9" ht="20.100000000000001" customHeight="1">
      <c r="A37" s="84"/>
      <c r="B37" s="85"/>
      <c r="G37" s="144"/>
      <c r="H37" s="145"/>
      <c r="I37" s="96"/>
    </row>
    <row r="38" spans="1:9" ht="20.100000000000001" customHeight="1">
      <c r="A38" s="84"/>
      <c r="C38" s="95"/>
      <c r="D38" s="95"/>
      <c r="E38" s="95"/>
      <c r="F38" s="95"/>
      <c r="G38" s="146"/>
      <c r="H38" s="146"/>
    </row>
    <row r="39" spans="1:9" ht="20.100000000000001" customHeight="1">
      <c r="A39" s="84"/>
      <c r="B39" s="68"/>
      <c r="G39" s="144"/>
      <c r="H39" s="145"/>
      <c r="I39" s="96"/>
    </row>
    <row r="40" spans="1:9" ht="20.100000000000001" customHeight="1">
      <c r="A40" s="84"/>
      <c r="C40" s="95"/>
      <c r="D40" s="95"/>
      <c r="E40" s="95"/>
      <c r="F40" s="95"/>
      <c r="G40" s="146"/>
      <c r="H40" s="146"/>
    </row>
    <row r="41" spans="1:9" ht="20.100000000000001" customHeight="1">
      <c r="A41" s="84"/>
      <c r="B41" s="68"/>
      <c r="I41" s="96"/>
    </row>
    <row r="42" spans="1:9" ht="20.100000000000001" customHeight="1">
      <c r="A42" s="84"/>
    </row>
    <row r="43" spans="1:9" ht="20.100000000000001" customHeight="1">
      <c r="A43" s="84"/>
    </row>
    <row r="44" spans="1:9" ht="20.100000000000001" customHeight="1">
      <c r="A44" s="84"/>
    </row>
    <row r="45" spans="1:9" ht="20.100000000000001" customHeight="1">
      <c r="A45" s="84"/>
    </row>
    <row r="46" spans="1:9" ht="20.100000000000001" customHeight="1">
      <c r="A46" s="84"/>
    </row>
    <row r="47" spans="1:9" ht="20.100000000000001" customHeight="1">
      <c r="A47" s="84"/>
    </row>
    <row r="48" spans="1:9" ht="20.100000000000001" customHeight="1">
      <c r="A48" s="84"/>
    </row>
    <row r="49" spans="1:1" ht="20.100000000000001" customHeight="1">
      <c r="A49" s="84"/>
    </row>
    <row r="50" spans="1:1" ht="20.100000000000001" customHeight="1">
      <c r="A50" s="84"/>
    </row>
    <row r="51" spans="1:1" ht="20.100000000000001" customHeight="1">
      <c r="A51" s="84"/>
    </row>
    <row r="52" spans="1:1" ht="15.95" customHeight="1">
      <c r="A52" s="84"/>
    </row>
    <row r="53" spans="1:1" ht="15.95" customHeight="1">
      <c r="A53" s="84"/>
    </row>
    <row r="54" spans="1:1" ht="15.95" customHeight="1">
      <c r="A54" s="84"/>
    </row>
    <row r="55" spans="1:1" ht="15.95" customHeight="1">
      <c r="A55" s="84"/>
    </row>
    <row r="56" spans="1:1" ht="15.95" customHeight="1">
      <c r="A56" s="84"/>
    </row>
    <row r="57" spans="1:1" ht="15.95" customHeight="1">
      <c r="A57" s="84"/>
    </row>
    <row r="58" spans="1:1" ht="15.95" customHeight="1">
      <c r="A58" s="84"/>
    </row>
    <row r="59" spans="1:1" ht="15.95" customHeight="1">
      <c r="A59" s="84"/>
    </row>
    <row r="60" spans="1:1" ht="15.95" customHeight="1">
      <c r="A60" s="84"/>
    </row>
    <row r="61" spans="1:1" ht="15.95" customHeight="1">
      <c r="A61" s="84"/>
    </row>
    <row r="62" spans="1:1" ht="15.95" customHeight="1">
      <c r="A62" s="84"/>
    </row>
    <row r="63" spans="1:1" ht="15.95" customHeight="1">
      <c r="A63" s="84"/>
    </row>
    <row r="64" spans="1:1" ht="15.95" customHeight="1">
      <c r="A64" s="84"/>
    </row>
    <row r="65" spans="1:1" ht="15.95" customHeight="1">
      <c r="A65" s="84"/>
    </row>
    <row r="66" spans="1:1" ht="15.95" customHeight="1">
      <c r="A66" s="84"/>
    </row>
    <row r="67" spans="1:1" ht="15.95" customHeight="1">
      <c r="A67" s="84"/>
    </row>
    <row r="68" spans="1:1" ht="15.95" customHeight="1">
      <c r="A68" s="84"/>
    </row>
    <row r="69" spans="1:1" ht="15.95" customHeight="1">
      <c r="A69" s="84"/>
    </row>
    <row r="70" spans="1:1" ht="15.95" customHeight="1">
      <c r="A70" s="84"/>
    </row>
    <row r="71" spans="1:1" ht="15.95" customHeight="1">
      <c r="A71" s="84"/>
    </row>
    <row r="72" spans="1:1" ht="15.95" customHeight="1">
      <c r="A72" s="84"/>
    </row>
    <row r="73" spans="1:1" ht="15.95" customHeight="1">
      <c r="A73" s="84"/>
    </row>
  </sheetData>
  <mergeCells count="3">
    <mergeCell ref="G5:H5"/>
    <mergeCell ref="A1:H1"/>
    <mergeCell ref="A2:H2"/>
  </mergeCells>
  <pageMargins left="1.1811023622047245" right="0.78740157480314965" top="0.78740157480314965" bottom="0.78740157480314965" header="0" footer="0"/>
  <pageSetup paperSize="9" scale="89" firstPageNumber="19" fitToHeight="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K25"/>
  <sheetViews>
    <sheetView workbookViewId="0">
      <selection activeCell="H20" sqref="H20"/>
    </sheetView>
  </sheetViews>
  <sheetFormatPr defaultColWidth="8" defaultRowHeight="12.75"/>
  <cols>
    <col min="1" max="1" width="33.125" style="402" customWidth="1"/>
    <col min="2" max="2" width="8.625" style="402" customWidth="1"/>
    <col min="3" max="3" width="9.625" style="402" customWidth="1"/>
    <col min="4" max="4" width="12.875" style="402" customWidth="1"/>
    <col min="5" max="5" width="9.625" style="402" customWidth="1"/>
    <col min="6" max="6" width="14.625" style="402" customWidth="1"/>
    <col min="7" max="8" width="8" style="402"/>
    <col min="9" max="9" width="3.5" style="402" customWidth="1"/>
    <col min="10" max="10" width="5.625" style="402" customWidth="1"/>
    <col min="11" max="16384" width="8" style="402"/>
  </cols>
  <sheetData>
    <row r="1" spans="1:11" ht="16.5" customHeight="1">
      <c r="A1" s="911" t="s">
        <v>636</v>
      </c>
      <c r="B1" s="911"/>
      <c r="C1" s="911"/>
      <c r="D1" s="912"/>
      <c r="E1" s="912"/>
      <c r="F1" s="912"/>
    </row>
    <row r="2" spans="1:11" ht="16.5" customHeight="1">
      <c r="A2" s="911"/>
      <c r="B2" s="911"/>
      <c r="C2" s="911"/>
      <c r="D2" s="912"/>
      <c r="E2" s="912"/>
      <c r="F2" s="912"/>
    </row>
    <row r="3" spans="1:11" ht="15.75">
      <c r="A3" s="115"/>
      <c r="B3" s="630"/>
      <c r="C3" s="403"/>
      <c r="D3" s="403"/>
      <c r="E3" s="116"/>
      <c r="F3" s="117" t="s">
        <v>394</v>
      </c>
    </row>
    <row r="4" spans="1:11" ht="15.75">
      <c r="A4" s="404"/>
      <c r="B4" s="908" t="s">
        <v>637</v>
      </c>
      <c r="C4" s="908"/>
      <c r="D4" s="908"/>
      <c r="E4" s="908"/>
      <c r="F4" s="909" t="s">
        <v>364</v>
      </c>
    </row>
    <row r="5" spans="1:11" ht="31.5">
      <c r="A5" s="406"/>
      <c r="B5" s="407" t="s">
        <v>365</v>
      </c>
      <c r="C5" s="407" t="s">
        <v>638</v>
      </c>
      <c r="D5" s="407" t="s">
        <v>366</v>
      </c>
      <c r="E5" s="407" t="s">
        <v>639</v>
      </c>
      <c r="F5" s="910"/>
      <c r="G5" s="408"/>
    </row>
    <row r="6" spans="1:11" ht="15.75">
      <c r="A6" s="406" t="s">
        <v>13</v>
      </c>
      <c r="B6" s="409">
        <v>114.65179999999999</v>
      </c>
      <c r="C6" s="409">
        <v>103.71429999999999</v>
      </c>
      <c r="D6" s="409">
        <v>101.49639999999999</v>
      </c>
      <c r="E6" s="409">
        <v>100.3253</v>
      </c>
      <c r="F6" s="410">
        <v>102.76179999999999</v>
      </c>
      <c r="J6" s="411"/>
      <c r="K6" s="412"/>
    </row>
    <row r="7" spans="1:11" ht="15.75">
      <c r="A7" s="115" t="s">
        <v>367</v>
      </c>
      <c r="B7" s="413">
        <v>126.6735</v>
      </c>
      <c r="C7" s="413">
        <v>106.31310000000001</v>
      </c>
      <c r="D7" s="413">
        <v>107.1908</v>
      </c>
      <c r="E7" s="413">
        <v>100.3271</v>
      </c>
      <c r="F7" s="414">
        <v>104.37779999999999</v>
      </c>
      <c r="J7" s="415"/>
      <c r="K7" s="412"/>
    </row>
    <row r="8" spans="1:11" ht="15.75">
      <c r="A8" s="118" t="s">
        <v>368</v>
      </c>
      <c r="B8" s="416">
        <v>142.86699999999999</v>
      </c>
      <c r="C8" s="416">
        <v>113.1063</v>
      </c>
      <c r="D8" s="416">
        <v>107.2359</v>
      </c>
      <c r="E8" s="416">
        <v>101.8678</v>
      </c>
      <c r="F8" s="417">
        <v>115.3603</v>
      </c>
      <c r="J8" s="415"/>
      <c r="K8" s="412"/>
    </row>
    <row r="9" spans="1:11" ht="15.75">
      <c r="A9" s="418" t="s">
        <v>369</v>
      </c>
      <c r="B9" s="416">
        <v>121.4297</v>
      </c>
      <c r="C9" s="416">
        <v>105.5125</v>
      </c>
      <c r="D9" s="416">
        <v>107.70189999999999</v>
      </c>
      <c r="E9" s="416">
        <v>100.1623</v>
      </c>
      <c r="F9" s="417">
        <v>103.5247</v>
      </c>
      <c r="J9" s="415"/>
      <c r="K9" s="412"/>
    </row>
    <row r="10" spans="1:11" ht="15.75">
      <c r="A10" s="418" t="s">
        <v>370</v>
      </c>
      <c r="B10" s="416">
        <v>138.2714</v>
      </c>
      <c r="C10" s="416">
        <v>105.5369</v>
      </c>
      <c r="D10" s="416">
        <v>105.2885</v>
      </c>
      <c r="E10" s="416">
        <v>100.07470000000001</v>
      </c>
      <c r="F10" s="417">
        <v>101.6772</v>
      </c>
      <c r="J10" s="415"/>
      <c r="K10" s="412"/>
    </row>
    <row r="11" spans="1:11" ht="15.75">
      <c r="A11" s="115" t="s">
        <v>371</v>
      </c>
      <c r="B11" s="413">
        <v>116.1671</v>
      </c>
      <c r="C11" s="413">
        <v>100.99469999999999</v>
      </c>
      <c r="D11" s="413">
        <v>100.1781</v>
      </c>
      <c r="E11" s="413">
        <v>100.0656</v>
      </c>
      <c r="F11" s="414">
        <v>101.8143</v>
      </c>
      <c r="J11" s="419"/>
      <c r="K11" s="412"/>
    </row>
    <row r="12" spans="1:11" ht="15.75">
      <c r="A12" s="115" t="s">
        <v>372</v>
      </c>
      <c r="B12" s="413">
        <v>94.236000000000004</v>
      </c>
      <c r="C12" s="413">
        <v>95.959400000000002</v>
      </c>
      <c r="D12" s="413">
        <v>95.3964</v>
      </c>
      <c r="E12" s="413">
        <v>100.1652</v>
      </c>
      <c r="F12" s="414">
        <v>94.032799999999995</v>
      </c>
      <c r="H12" s="614"/>
      <c r="J12" s="415"/>
      <c r="K12" s="412"/>
    </row>
    <row r="13" spans="1:11" ht="15.75">
      <c r="A13" s="420" t="s">
        <v>373</v>
      </c>
      <c r="B13" s="413">
        <v>113.3113</v>
      </c>
      <c r="C13" s="413">
        <v>104.4207</v>
      </c>
      <c r="D13" s="413">
        <v>105.34829999999999</v>
      </c>
      <c r="E13" s="413">
        <v>100.0502</v>
      </c>
      <c r="F13" s="414">
        <v>103.3428</v>
      </c>
      <c r="J13" s="419"/>
      <c r="K13" s="412"/>
    </row>
    <row r="14" spans="1:11" ht="15.75">
      <c r="A14" s="115" t="s">
        <v>374</v>
      </c>
      <c r="B14" s="413">
        <v>110.24039999999999</v>
      </c>
      <c r="C14" s="413">
        <v>104.1567</v>
      </c>
      <c r="D14" s="413">
        <v>103.73990000000001</v>
      </c>
      <c r="E14" s="413">
        <v>102.4965</v>
      </c>
      <c r="F14" s="413">
        <v>101.8835</v>
      </c>
      <c r="J14" s="421"/>
      <c r="K14" s="412"/>
    </row>
    <row r="15" spans="1:11" ht="15.75">
      <c r="A15" s="115" t="s">
        <v>375</v>
      </c>
      <c r="B15" s="413">
        <v>111.78279999999999</v>
      </c>
      <c r="C15" s="413">
        <v>106.0359</v>
      </c>
      <c r="D15" s="413">
        <v>100.27249999999999</v>
      </c>
      <c r="E15" s="413">
        <v>100.0074</v>
      </c>
      <c r="F15" s="414">
        <v>106.06489999999999</v>
      </c>
      <c r="J15" s="415"/>
      <c r="K15" s="412"/>
    </row>
    <row r="16" spans="1:11" ht="15.75">
      <c r="A16" s="422" t="s">
        <v>376</v>
      </c>
      <c r="B16" s="416">
        <v>110.4997</v>
      </c>
      <c r="C16" s="416">
        <v>107.7775</v>
      </c>
      <c r="D16" s="416">
        <v>100</v>
      </c>
      <c r="E16" s="416">
        <v>100</v>
      </c>
      <c r="F16" s="417">
        <v>107.7775</v>
      </c>
      <c r="J16" s="415"/>
      <c r="K16" s="412"/>
    </row>
    <row r="17" spans="1:11" ht="15.75">
      <c r="A17" s="115" t="s">
        <v>377</v>
      </c>
      <c r="B17" s="413">
        <v>103.22709999999999</v>
      </c>
      <c r="C17" s="413">
        <v>96.333600000000004</v>
      </c>
      <c r="D17" s="413">
        <v>99.081900000000005</v>
      </c>
      <c r="E17" s="413">
        <v>100.4927</v>
      </c>
      <c r="F17" s="414">
        <v>100.1123</v>
      </c>
      <c r="J17" s="421"/>
      <c r="K17" s="412"/>
    </row>
    <row r="18" spans="1:11" ht="15.75">
      <c r="A18" s="115" t="s">
        <v>378</v>
      </c>
      <c r="B18" s="413">
        <v>96.406300000000002</v>
      </c>
      <c r="C18" s="413">
        <v>100.7492</v>
      </c>
      <c r="D18" s="413">
        <v>101.56399999999999</v>
      </c>
      <c r="E18" s="413">
        <v>99.828500000000005</v>
      </c>
      <c r="F18" s="413">
        <v>98.252200000000002</v>
      </c>
      <c r="J18" s="420"/>
      <c r="K18" s="423"/>
    </row>
    <row r="19" spans="1:11" ht="15.75">
      <c r="A19" s="115" t="s">
        <v>379</v>
      </c>
      <c r="B19" s="413">
        <v>129.92760000000001</v>
      </c>
      <c r="C19" s="413">
        <v>108.5689</v>
      </c>
      <c r="D19" s="413">
        <v>74.775599999999997</v>
      </c>
      <c r="E19" s="413">
        <v>98.889600000000002</v>
      </c>
      <c r="F19" s="413">
        <v>107.02079999999999</v>
      </c>
      <c r="J19" s="118"/>
      <c r="K19" s="424"/>
    </row>
    <row r="20" spans="1:11" ht="15.75">
      <c r="A20" s="422" t="s">
        <v>380</v>
      </c>
      <c r="B20" s="417">
        <v>130.12379999999999</v>
      </c>
      <c r="C20" s="417">
        <v>109.5909</v>
      </c>
      <c r="D20" s="417">
        <v>71.039699999999996</v>
      </c>
      <c r="E20" s="417">
        <v>98.717399999999998</v>
      </c>
      <c r="F20" s="416">
        <v>107.7854</v>
      </c>
      <c r="J20" s="115"/>
      <c r="K20" s="425"/>
    </row>
    <row r="21" spans="1:11" ht="15.75">
      <c r="A21" s="115" t="s">
        <v>381</v>
      </c>
      <c r="B21" s="414">
        <v>98.168599999999998</v>
      </c>
      <c r="C21" s="414">
        <v>100.90089999999999</v>
      </c>
      <c r="D21" s="414">
        <v>100.69119999999999</v>
      </c>
      <c r="E21" s="414">
        <v>99.725099999999998</v>
      </c>
      <c r="F21" s="413">
        <v>101.83580000000001</v>
      </c>
      <c r="J21" s="115"/>
      <c r="K21" s="425"/>
    </row>
    <row r="22" spans="1:11" ht="15.75">
      <c r="A22" s="420" t="s">
        <v>382</v>
      </c>
      <c r="B22" s="414">
        <v>121.5513</v>
      </c>
      <c r="C22" s="414">
        <v>107.1054</v>
      </c>
      <c r="D22" s="414">
        <v>106.94499999999999</v>
      </c>
      <c r="E22" s="414">
        <v>100.583</v>
      </c>
      <c r="F22" s="413">
        <v>106.4282</v>
      </c>
      <c r="J22" s="420"/>
      <c r="K22" s="425"/>
    </row>
    <row r="23" spans="1:11" ht="15.75">
      <c r="A23" s="406" t="s">
        <v>14</v>
      </c>
      <c r="B23" s="409">
        <v>217.9915</v>
      </c>
      <c r="C23" s="409">
        <v>144.09710000000001</v>
      </c>
      <c r="D23" s="409">
        <v>133.9691</v>
      </c>
      <c r="E23" s="409">
        <v>106.62820000000001</v>
      </c>
      <c r="F23" s="409">
        <v>131.72540000000001</v>
      </c>
    </row>
    <row r="24" spans="1:11" ht="15.75">
      <c r="A24" s="406" t="s">
        <v>15</v>
      </c>
      <c r="B24" s="409">
        <v>106.9378</v>
      </c>
      <c r="C24" s="409">
        <v>102.1328</v>
      </c>
      <c r="D24" s="409">
        <v>102.7651</v>
      </c>
      <c r="E24" s="409">
        <v>100.4032</v>
      </c>
      <c r="F24" s="409">
        <v>105.77509999999999</v>
      </c>
      <c r="H24" s="614"/>
    </row>
    <row r="25" spans="1:11">
      <c r="A25" s="426"/>
    </row>
  </sheetData>
  <mergeCells count="3">
    <mergeCell ref="B4:E4"/>
    <mergeCell ref="F4:F5"/>
    <mergeCell ref="A1:F2"/>
  </mergeCells>
  <pageMargins left="1.1811023622047245" right="0.78740157480314965" top="0.78740157480314965" bottom="0.78740157480314965" header="0" footer="0"/>
  <pageSetup paperSize="9" scale="85" firstPageNumber="19" fitToHeight="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19"/>
  <sheetViews>
    <sheetView workbookViewId="0">
      <selection sqref="A1:C2"/>
    </sheetView>
  </sheetViews>
  <sheetFormatPr defaultRowHeight="15.75"/>
  <cols>
    <col min="1" max="1" width="38.375" customWidth="1"/>
    <col min="4" max="4" width="12.875" customWidth="1"/>
  </cols>
  <sheetData>
    <row r="1" spans="1:4" ht="16.5" customHeight="1">
      <c r="A1" s="911" t="s">
        <v>578</v>
      </c>
      <c r="B1" s="911"/>
      <c r="C1" s="911"/>
      <c r="D1" s="654"/>
    </row>
    <row r="2" spans="1:4" ht="16.5" customHeight="1">
      <c r="A2" s="911"/>
      <c r="B2" s="911"/>
      <c r="C2" s="911"/>
      <c r="D2" s="654"/>
    </row>
    <row r="3" spans="1:4">
      <c r="A3" s="115"/>
      <c r="B3" s="403"/>
      <c r="C3" s="116"/>
      <c r="D3" s="117" t="s">
        <v>394</v>
      </c>
    </row>
    <row r="4" spans="1:4">
      <c r="A4" s="404"/>
      <c r="B4" s="908" t="s">
        <v>561</v>
      </c>
      <c r="C4" s="908"/>
      <c r="D4" s="909" t="s">
        <v>364</v>
      </c>
    </row>
    <row r="5" spans="1:4" ht="91.5" customHeight="1">
      <c r="A5" s="406"/>
      <c r="B5" s="407" t="s">
        <v>507</v>
      </c>
      <c r="C5" s="407" t="s">
        <v>562</v>
      </c>
      <c r="D5" s="910"/>
    </row>
    <row r="6" spans="1:4">
      <c r="A6" s="406" t="s">
        <v>508</v>
      </c>
      <c r="B6" s="554"/>
      <c r="C6" s="554"/>
      <c r="D6" s="555"/>
    </row>
    <row r="7" spans="1:4" ht="31.5">
      <c r="A7" s="556" t="s">
        <v>509</v>
      </c>
      <c r="B7" s="557">
        <v>110.9718947037434</v>
      </c>
      <c r="C7" s="557">
        <v>106.25636619922443</v>
      </c>
      <c r="D7" s="558">
        <v>111.97516235842136</v>
      </c>
    </row>
    <row r="8" spans="1:4">
      <c r="A8" s="559" t="s">
        <v>510</v>
      </c>
      <c r="B8" s="560">
        <v>111.6929616471332</v>
      </c>
      <c r="C8" s="560">
        <v>106.73488291080876</v>
      </c>
      <c r="D8" s="561">
        <v>112.68140616746327</v>
      </c>
    </row>
    <row r="9" spans="1:4">
      <c r="A9" s="559" t="s">
        <v>511</v>
      </c>
      <c r="B9" s="560">
        <v>100.41785139083659</v>
      </c>
      <c r="C9" s="560">
        <v>99.143870003481311</v>
      </c>
      <c r="D9" s="561">
        <v>103.30768523060188</v>
      </c>
    </row>
    <row r="10" spans="1:4">
      <c r="A10" s="562" t="s">
        <v>512</v>
      </c>
      <c r="B10" s="560">
        <v>103.34489207332578</v>
      </c>
      <c r="C10" s="560">
        <v>100.96219567201881</v>
      </c>
      <c r="D10" s="561">
        <v>104.23373244066347</v>
      </c>
    </row>
    <row r="11" spans="1:4">
      <c r="A11" s="563" t="s">
        <v>513</v>
      </c>
      <c r="B11" s="557">
        <v>99.18</v>
      </c>
      <c r="C11" s="557">
        <v>98.46</v>
      </c>
      <c r="D11" s="558">
        <v>99.18</v>
      </c>
    </row>
    <row r="12" spans="1:4">
      <c r="A12" s="559" t="s">
        <v>514</v>
      </c>
      <c r="B12" s="560">
        <v>103.28</v>
      </c>
      <c r="C12" s="560">
        <v>103.06</v>
      </c>
      <c r="D12" s="561">
        <v>98.65</v>
      </c>
    </row>
    <row r="13" spans="1:4">
      <c r="A13" s="559" t="s">
        <v>515</v>
      </c>
      <c r="B13" s="560">
        <v>99.11</v>
      </c>
      <c r="C13" s="560">
        <v>98.42</v>
      </c>
      <c r="D13" s="561">
        <v>99.14</v>
      </c>
    </row>
    <row r="14" spans="1:4" ht="31.5">
      <c r="A14" s="564" t="s">
        <v>516</v>
      </c>
      <c r="B14" s="560">
        <v>105.26</v>
      </c>
      <c r="C14" s="560">
        <v>100.71</v>
      </c>
      <c r="D14" s="561">
        <v>104.51</v>
      </c>
    </row>
    <row r="15" spans="1:4" ht="31.5">
      <c r="A15" s="559" t="s">
        <v>517</v>
      </c>
      <c r="B15" s="560">
        <v>106.04</v>
      </c>
      <c r="C15" s="560">
        <v>102.7</v>
      </c>
      <c r="D15" s="560">
        <v>104.18</v>
      </c>
    </row>
    <row r="16" spans="1:4" ht="47.25">
      <c r="A16" s="556" t="s">
        <v>518</v>
      </c>
      <c r="B16" s="557"/>
      <c r="C16" s="557"/>
      <c r="D16" s="558"/>
    </row>
    <row r="17" spans="1:4" ht="47.25">
      <c r="A17" s="562" t="s">
        <v>519</v>
      </c>
      <c r="B17" s="565">
        <v>111.61109999999999</v>
      </c>
      <c r="C17" s="565">
        <v>104.51739999999999</v>
      </c>
      <c r="D17" s="566">
        <v>110.3381</v>
      </c>
    </row>
    <row r="18" spans="1:4" ht="31.5">
      <c r="A18" s="559" t="s">
        <v>520</v>
      </c>
      <c r="B18" s="565">
        <v>100.36109999999999</v>
      </c>
      <c r="C18" s="565">
        <v>99.750399999999999</v>
      </c>
      <c r="D18" s="566">
        <v>100.8353</v>
      </c>
    </row>
    <row r="19" spans="1:4" ht="31.5">
      <c r="A19" s="559" t="s">
        <v>521</v>
      </c>
      <c r="B19" s="565">
        <v>103.4465</v>
      </c>
      <c r="C19" s="565">
        <v>98.924400000000006</v>
      </c>
      <c r="D19" s="565">
        <v>101.6229</v>
      </c>
    </row>
  </sheetData>
  <mergeCells count="3">
    <mergeCell ref="B4:C4"/>
    <mergeCell ref="D4:D5"/>
    <mergeCell ref="A1:C2"/>
  </mergeCells>
  <pageMargins left="0.7" right="0.7" top="0.75" bottom="0.75" header="0.3" footer="0.3"/>
  <pageSetup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E36"/>
  <sheetViews>
    <sheetView workbookViewId="0">
      <selection activeCell="A15" sqref="A15"/>
    </sheetView>
  </sheetViews>
  <sheetFormatPr defaultColWidth="10.125" defaultRowHeight="15"/>
  <cols>
    <col min="1" max="1" width="27.375" style="597" customWidth="1"/>
    <col min="2" max="2" width="10.375" style="597" customWidth="1"/>
    <col min="3" max="4" width="12.875" style="597" customWidth="1"/>
    <col min="5" max="5" width="13.5" style="597" customWidth="1"/>
    <col min="6" max="16384" width="10.125" style="597"/>
  </cols>
  <sheetData>
    <row r="1" spans="1:5" s="312" customFormat="1" ht="35.25" customHeight="1">
      <c r="A1" s="913" t="s">
        <v>632</v>
      </c>
      <c r="B1" s="913"/>
      <c r="C1" s="913"/>
      <c r="D1" s="914"/>
      <c r="E1" s="914"/>
    </row>
    <row r="2" spans="1:5" s="312" customFormat="1" ht="24.95" customHeight="1"/>
    <row r="3" spans="1:5" ht="32.25" customHeight="1">
      <c r="A3" s="596"/>
      <c r="B3" s="915" t="s">
        <v>332</v>
      </c>
      <c r="C3" s="915" t="s">
        <v>633</v>
      </c>
      <c r="D3" s="915" t="s">
        <v>634</v>
      </c>
      <c r="E3" s="915" t="s">
        <v>635</v>
      </c>
    </row>
    <row r="4" spans="1:5" ht="48.75" customHeight="1">
      <c r="B4" s="916"/>
      <c r="C4" s="916"/>
      <c r="D4" s="916"/>
      <c r="E4" s="916"/>
    </row>
    <row r="5" spans="1:5" ht="24.95" customHeight="1">
      <c r="A5" s="312" t="s">
        <v>27</v>
      </c>
      <c r="B5" s="313"/>
      <c r="C5" s="314"/>
      <c r="D5" s="314"/>
      <c r="E5" s="598"/>
    </row>
    <row r="6" spans="1:5" ht="24.95" customHeight="1">
      <c r="A6" s="313" t="s">
        <v>21</v>
      </c>
      <c r="B6" s="314" t="s">
        <v>22</v>
      </c>
      <c r="C6" s="599">
        <v>28</v>
      </c>
      <c r="D6" s="599">
        <v>259</v>
      </c>
      <c r="E6" s="599">
        <v>80</v>
      </c>
    </row>
    <row r="7" spans="1:5" ht="24.95" customHeight="1">
      <c r="A7" s="315" t="s">
        <v>19</v>
      </c>
      <c r="B7" s="314" t="s">
        <v>11</v>
      </c>
      <c r="C7" s="599">
        <v>28</v>
      </c>
      <c r="D7" s="599">
        <v>256</v>
      </c>
      <c r="E7" s="599">
        <v>77</v>
      </c>
    </row>
    <row r="8" spans="1:5" ht="24.95" customHeight="1">
      <c r="A8" s="315" t="s">
        <v>18</v>
      </c>
      <c r="B8" s="314" t="s">
        <v>11</v>
      </c>
      <c r="C8" s="599"/>
      <c r="D8" s="599">
        <v>3</v>
      </c>
      <c r="E8" s="599">
        <v>3</v>
      </c>
    </row>
    <row r="9" spans="1:5" ht="24.95" customHeight="1">
      <c r="A9" s="315" t="s">
        <v>46</v>
      </c>
      <c r="B9" s="314" t="s">
        <v>11</v>
      </c>
      <c r="C9" s="599"/>
      <c r="D9" s="599">
        <v>0</v>
      </c>
      <c r="E9" s="599">
        <v>0</v>
      </c>
    </row>
    <row r="10" spans="1:5" ht="24.95" customHeight="1">
      <c r="A10" s="313" t="s">
        <v>23</v>
      </c>
      <c r="B10" s="314" t="s">
        <v>24</v>
      </c>
      <c r="C10" s="600">
        <v>14</v>
      </c>
      <c r="D10" s="599">
        <v>117</v>
      </c>
      <c r="E10" s="599">
        <v>18</v>
      </c>
    </row>
    <row r="11" spans="1:5" ht="24.95" customHeight="1">
      <c r="A11" s="315" t="s">
        <v>19</v>
      </c>
      <c r="B11" s="314" t="s">
        <v>11</v>
      </c>
      <c r="C11" s="600">
        <v>14</v>
      </c>
      <c r="D11" s="599">
        <v>117</v>
      </c>
      <c r="E11" s="599">
        <v>18</v>
      </c>
    </row>
    <row r="12" spans="1:5" ht="24.95" customHeight="1">
      <c r="A12" s="315" t="s">
        <v>18</v>
      </c>
      <c r="B12" s="314" t="s">
        <v>11</v>
      </c>
      <c r="C12" s="599"/>
      <c r="D12" s="599">
        <v>0</v>
      </c>
      <c r="E12" s="599">
        <v>0</v>
      </c>
    </row>
    <row r="13" spans="1:5" ht="24.95" customHeight="1">
      <c r="A13" s="315" t="s">
        <v>46</v>
      </c>
      <c r="B13" s="314" t="s">
        <v>11</v>
      </c>
      <c r="C13" s="599"/>
      <c r="D13" s="599">
        <v>0</v>
      </c>
      <c r="E13" s="599">
        <v>0</v>
      </c>
    </row>
    <row r="14" spans="1:5" ht="24.95" customHeight="1">
      <c r="A14" s="313" t="s">
        <v>25</v>
      </c>
      <c r="B14" s="314" t="s">
        <v>24</v>
      </c>
      <c r="C14" s="600">
        <v>16</v>
      </c>
      <c r="D14" s="599">
        <v>196</v>
      </c>
      <c r="E14" s="599">
        <v>62</v>
      </c>
    </row>
    <row r="15" spans="1:5" ht="24.95" customHeight="1">
      <c r="A15" s="315" t="s">
        <v>19</v>
      </c>
      <c r="B15" s="314" t="s">
        <v>11</v>
      </c>
      <c r="C15" s="600">
        <v>16</v>
      </c>
      <c r="D15" s="599">
        <v>193</v>
      </c>
      <c r="E15" s="599">
        <v>59</v>
      </c>
    </row>
    <row r="16" spans="1:5" ht="24.95" customHeight="1">
      <c r="A16" s="315" t="s">
        <v>18</v>
      </c>
      <c r="B16" s="314" t="s">
        <v>11</v>
      </c>
      <c r="C16" s="599"/>
      <c r="D16" s="599">
        <v>3</v>
      </c>
      <c r="E16" s="599">
        <v>3</v>
      </c>
    </row>
    <row r="17" spans="1:5" ht="24.95" customHeight="1">
      <c r="A17" s="315" t="s">
        <v>46</v>
      </c>
      <c r="B17" s="314" t="s">
        <v>11</v>
      </c>
      <c r="C17" s="599"/>
      <c r="D17" s="599">
        <v>0</v>
      </c>
      <c r="E17" s="599">
        <v>0</v>
      </c>
    </row>
    <row r="18" spans="1:5" ht="24.95" customHeight="1">
      <c r="A18" s="312" t="s">
        <v>28</v>
      </c>
      <c r="B18" s="314"/>
      <c r="C18" s="600"/>
      <c r="D18" s="599">
        <v>0</v>
      </c>
      <c r="E18" s="599">
        <v>0</v>
      </c>
    </row>
    <row r="19" spans="1:5" ht="24.95" customHeight="1">
      <c r="A19" s="313" t="s">
        <v>26</v>
      </c>
      <c r="B19" s="314" t="s">
        <v>22</v>
      </c>
      <c r="C19" s="600">
        <v>4</v>
      </c>
      <c r="D19" s="599">
        <v>107</v>
      </c>
      <c r="E19" s="599">
        <v>36</v>
      </c>
    </row>
    <row r="20" spans="1:5" ht="24.95" customHeight="1">
      <c r="A20" s="313" t="s">
        <v>23</v>
      </c>
      <c r="B20" s="314" t="s">
        <v>24</v>
      </c>
      <c r="C20" s="599">
        <v>0</v>
      </c>
      <c r="D20" s="599">
        <v>3</v>
      </c>
      <c r="E20" s="599">
        <v>3</v>
      </c>
    </row>
    <row r="21" spans="1:5" ht="24.95" customHeight="1">
      <c r="A21" s="313" t="s">
        <v>25</v>
      </c>
      <c r="B21" s="314" t="s">
        <v>11</v>
      </c>
      <c r="C21" s="599">
        <v>0</v>
      </c>
      <c r="D21" s="599">
        <v>10</v>
      </c>
      <c r="E21" s="599">
        <v>10</v>
      </c>
    </row>
    <row r="22" spans="1:5" ht="24.95" customHeight="1">
      <c r="A22" s="313" t="s">
        <v>34</v>
      </c>
      <c r="B22" s="314" t="s">
        <v>47</v>
      </c>
      <c r="C22" s="599">
        <v>44.4</v>
      </c>
      <c r="D22" s="601">
        <v>2713.3440000000001</v>
      </c>
      <c r="E22" s="601">
        <v>2700.8440000000001</v>
      </c>
    </row>
    <row r="23" spans="1:5" s="313" customFormat="1" ht="24.95" customHeight="1">
      <c r="A23" s="312" t="s">
        <v>264</v>
      </c>
      <c r="C23" s="601"/>
      <c r="D23" s="601">
        <v>0</v>
      </c>
      <c r="E23" s="601">
        <v>0</v>
      </c>
    </row>
    <row r="24" spans="1:5" s="313" customFormat="1" ht="26.25" customHeight="1">
      <c r="A24" s="313" t="s">
        <v>265</v>
      </c>
      <c r="B24" s="314" t="s">
        <v>22</v>
      </c>
      <c r="C24" s="599">
        <v>12</v>
      </c>
      <c r="D24" s="599">
        <v>780</v>
      </c>
      <c r="E24" s="599">
        <v>527</v>
      </c>
    </row>
    <row r="25" spans="1:5" s="313" customFormat="1" ht="26.25" customHeight="1">
      <c r="A25" s="313" t="s">
        <v>266</v>
      </c>
      <c r="B25" s="314" t="s">
        <v>22</v>
      </c>
      <c r="C25" s="599">
        <v>22</v>
      </c>
      <c r="D25" s="599">
        <v>727</v>
      </c>
      <c r="E25" s="599">
        <v>474</v>
      </c>
    </row>
    <row r="26" spans="1:5" s="313" customFormat="1" ht="26.25" customHeight="1">
      <c r="A26" s="313" t="s">
        <v>267</v>
      </c>
      <c r="B26" s="314" t="s">
        <v>47</v>
      </c>
      <c r="C26" s="601">
        <v>785.63</v>
      </c>
      <c r="D26" s="601">
        <v>7143.1500000000005</v>
      </c>
      <c r="E26" s="601">
        <v>4519.6500000000005</v>
      </c>
    </row>
    <row r="27" spans="1:5" s="313" customFormat="1" ht="15.75"/>
    <row r="28" spans="1:5" s="313" customFormat="1" ht="15.75"/>
    <row r="29" spans="1:5" s="313" customFormat="1" ht="15.75"/>
    <row r="30" spans="1:5" s="313" customFormat="1" ht="15.75"/>
    <row r="31" spans="1:5" s="313" customFormat="1" ht="15.75"/>
    <row r="32" spans="1:5" s="313" customFormat="1" ht="15.75"/>
    <row r="33" s="313" customFormat="1" ht="15.75"/>
    <row r="34" s="313" customFormat="1" ht="15.75"/>
    <row r="35" s="313" customFormat="1" ht="15.75"/>
    <row r="36" s="313" customFormat="1" ht="15.75"/>
  </sheetData>
  <mergeCells count="5">
    <mergeCell ref="A1:E1"/>
    <mergeCell ref="B3:B4"/>
    <mergeCell ref="C3:C4"/>
    <mergeCell ref="D3:D4"/>
    <mergeCell ref="E3:E4"/>
  </mergeCells>
  <pageMargins left="1.1811023622047245" right="0.78740157480314965" top="0.78740157480314965" bottom="0.78740157480314965" header="0" footer="0"/>
  <pageSetup paperSize="9" scale="97" firstPageNumber="1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H54"/>
  <sheetViews>
    <sheetView topLeftCell="A3" zoomScalePageLayoutView="90" workbookViewId="0">
      <pane xSplit="1" ySplit="5" topLeftCell="B8" activePane="bottomRight" state="frozen"/>
      <selection activeCell="P20" sqref="P20"/>
      <selection pane="topRight" activeCell="P20" sqref="P20"/>
      <selection pane="bottomLeft" activeCell="P20" sqref="P20"/>
      <selection pane="bottomRight" activeCell="M15" sqref="M15"/>
    </sheetView>
  </sheetViews>
  <sheetFormatPr defaultColWidth="10" defaultRowHeight="24.95" customHeight="1"/>
  <cols>
    <col min="1" max="1" width="34.375" style="571" customWidth="1"/>
    <col min="2" max="2" width="12" style="571" customWidth="1"/>
    <col min="3" max="3" width="12.25" style="571" hidden="1" customWidth="1"/>
    <col min="4" max="4" width="12.375" style="571" hidden="1" customWidth="1"/>
    <col min="5" max="5" width="12.375" style="571" customWidth="1"/>
    <col min="6" max="6" width="11.875" style="571" customWidth="1"/>
    <col min="7" max="7" width="13.25" style="571" bestFit="1" customWidth="1"/>
    <col min="8" max="8" width="14.375" style="571" customWidth="1"/>
    <col min="9" max="16384" width="10" style="571"/>
  </cols>
  <sheetData>
    <row r="3" spans="1:8" ht="16.5">
      <c r="A3" s="813" t="s">
        <v>581</v>
      </c>
      <c r="B3" s="813"/>
      <c r="C3" s="813"/>
      <c r="D3" s="813"/>
      <c r="E3" s="813"/>
      <c r="F3" s="813"/>
      <c r="G3" s="813"/>
      <c r="H3" s="813"/>
    </row>
    <row r="4" spans="1:8" ht="16.5">
      <c r="A4" s="643"/>
      <c r="B4" s="643"/>
      <c r="C4" s="643"/>
      <c r="D4" s="643"/>
      <c r="E4" s="643"/>
      <c r="F4" s="643"/>
      <c r="G4" s="643"/>
      <c r="H4" s="643"/>
    </row>
    <row r="5" spans="1:8" ht="20.100000000000001" customHeight="1">
      <c r="A5" s="16"/>
      <c r="B5" s="16"/>
      <c r="C5" s="16"/>
      <c r="D5" s="615"/>
      <c r="E5" s="16"/>
      <c r="F5" s="16"/>
      <c r="G5" s="16"/>
      <c r="H5" s="616"/>
    </row>
    <row r="6" spans="1:8" ht="18" customHeight="1">
      <c r="A6" s="659"/>
      <c r="B6" s="660" t="s">
        <v>7</v>
      </c>
      <c r="C6" s="812">
        <v>2023</v>
      </c>
      <c r="D6" s="812"/>
      <c r="E6" s="812">
        <v>2024</v>
      </c>
      <c r="F6" s="812"/>
      <c r="G6" s="812" t="s">
        <v>461</v>
      </c>
      <c r="H6" s="812"/>
    </row>
    <row r="7" spans="1:8" ht="30.75" customHeight="1">
      <c r="A7" s="16"/>
      <c r="B7" s="17" t="s">
        <v>9</v>
      </c>
      <c r="C7" s="17" t="s">
        <v>585</v>
      </c>
      <c r="D7" s="524" t="s">
        <v>586</v>
      </c>
      <c r="E7" s="17" t="s">
        <v>585</v>
      </c>
      <c r="F7" s="524" t="s">
        <v>595</v>
      </c>
      <c r="G7" s="17" t="s">
        <v>395</v>
      </c>
      <c r="H7" s="524" t="s">
        <v>595</v>
      </c>
    </row>
    <row r="8" spans="1:8" s="569" customFormat="1" ht="31.5">
      <c r="A8" s="271" t="s">
        <v>657</v>
      </c>
      <c r="B8" s="567" t="s">
        <v>243</v>
      </c>
      <c r="C8" s="568"/>
      <c r="D8" s="751">
        <v>11808.699999999999</v>
      </c>
      <c r="E8" s="751"/>
      <c r="F8" s="624">
        <v>11074.12</v>
      </c>
      <c r="G8" s="624" t="s">
        <v>427</v>
      </c>
      <c r="H8" s="624">
        <v>93.779332187285647</v>
      </c>
    </row>
    <row r="9" spans="1:8" s="569" customFormat="1" ht="33" customHeight="1">
      <c r="A9" s="570" t="s">
        <v>444</v>
      </c>
      <c r="B9" s="567" t="s">
        <v>243</v>
      </c>
      <c r="C9" s="617"/>
      <c r="D9" s="618">
        <v>4776.1000000000004</v>
      </c>
      <c r="E9" s="618"/>
      <c r="F9" s="619">
        <v>4198.2</v>
      </c>
      <c r="G9" s="619" t="s">
        <v>427</v>
      </c>
      <c r="H9" s="619">
        <v>87.900169594438964</v>
      </c>
    </row>
    <row r="10" spans="1:8" ht="24.95" customHeight="1">
      <c r="A10" s="570" t="s">
        <v>522</v>
      </c>
      <c r="B10" s="272" t="s">
        <v>243</v>
      </c>
      <c r="C10" s="620"/>
      <c r="D10" s="618">
        <v>975.5</v>
      </c>
      <c r="E10" s="618"/>
      <c r="F10" s="619">
        <v>1001.1199999999999</v>
      </c>
      <c r="G10" s="619" t="s">
        <v>427</v>
      </c>
      <c r="H10" s="619">
        <v>102.62634546386467</v>
      </c>
    </row>
    <row r="11" spans="1:8" ht="24.95" customHeight="1">
      <c r="A11" s="570" t="s">
        <v>523</v>
      </c>
      <c r="B11" s="272" t="s">
        <v>243</v>
      </c>
      <c r="C11" s="620"/>
      <c r="D11" s="618">
        <v>335</v>
      </c>
      <c r="E11" s="618"/>
      <c r="F11" s="619">
        <v>345.4</v>
      </c>
      <c r="G11" s="619" t="s">
        <v>427</v>
      </c>
      <c r="H11" s="619">
        <v>103.10447761194028</v>
      </c>
    </row>
    <row r="12" spans="1:8" ht="24.95" customHeight="1">
      <c r="A12" s="570" t="s">
        <v>524</v>
      </c>
      <c r="B12" s="272" t="s">
        <v>243</v>
      </c>
      <c r="C12" s="620"/>
      <c r="D12" s="618">
        <v>177.7</v>
      </c>
      <c r="E12" s="618"/>
      <c r="F12" s="619">
        <v>153.79999999999998</v>
      </c>
      <c r="G12" s="619" t="s">
        <v>427</v>
      </c>
      <c r="H12" s="619">
        <v>86.550365785030948</v>
      </c>
    </row>
    <row r="13" spans="1:8" ht="24.95" customHeight="1">
      <c r="A13" s="570" t="s">
        <v>445</v>
      </c>
      <c r="B13" s="272" t="s">
        <v>243</v>
      </c>
      <c r="C13" s="620"/>
      <c r="D13" s="618">
        <v>3960.1</v>
      </c>
      <c r="E13" s="618"/>
      <c r="F13" s="619">
        <v>3941.6</v>
      </c>
      <c r="G13" s="619" t="s">
        <v>427</v>
      </c>
      <c r="H13" s="619">
        <v>99.53284007979596</v>
      </c>
    </row>
    <row r="14" spans="1:8" ht="24.95" customHeight="1">
      <c r="A14" s="570" t="s">
        <v>525</v>
      </c>
      <c r="B14" s="272" t="s">
        <v>243</v>
      </c>
      <c r="C14" s="620"/>
      <c r="D14" s="618">
        <v>1584.3</v>
      </c>
      <c r="E14" s="618"/>
      <c r="F14" s="619">
        <v>1434</v>
      </c>
      <c r="G14" s="619" t="s">
        <v>427</v>
      </c>
      <c r="H14" s="619">
        <v>90.51316038629048</v>
      </c>
    </row>
    <row r="15" spans="1:8" s="569" customFormat="1" ht="33.75" customHeight="1">
      <c r="A15" s="572" t="s">
        <v>582</v>
      </c>
      <c r="B15" s="573"/>
      <c r="C15" s="574"/>
      <c r="D15" s="621"/>
      <c r="E15" s="622"/>
      <c r="F15" s="623"/>
      <c r="G15" s="624" t="str">
        <f t="shared" ref="G15:H15" si="0">IFERROR(E15/C15%,"")</f>
        <v/>
      </c>
      <c r="H15" s="624" t="str">
        <f t="shared" si="0"/>
        <v/>
      </c>
    </row>
    <row r="16" spans="1:8" s="569" customFormat="1" ht="38.25" customHeight="1">
      <c r="A16" s="572" t="s">
        <v>271</v>
      </c>
      <c r="B16" s="573" t="s">
        <v>133</v>
      </c>
      <c r="C16" s="760">
        <v>10615.720000000001</v>
      </c>
      <c r="D16" s="760">
        <v>109084.55000000002</v>
      </c>
      <c r="E16" s="788">
        <v>11157.4</v>
      </c>
      <c r="F16" s="788">
        <v>114004.82</v>
      </c>
      <c r="G16" s="761">
        <v>105.10262139543995</v>
      </c>
      <c r="H16" s="761">
        <v>104.5105104251702</v>
      </c>
    </row>
    <row r="17" spans="1:8" ht="24.95" customHeight="1">
      <c r="A17" s="575" t="s">
        <v>272</v>
      </c>
      <c r="B17" s="576">
        <v>0</v>
      </c>
      <c r="C17" s="762"/>
      <c r="D17" s="762"/>
      <c r="E17" s="763"/>
      <c r="F17" s="763"/>
      <c r="G17" s="764" t="s">
        <v>427</v>
      </c>
      <c r="H17" s="764" t="s">
        <v>427</v>
      </c>
    </row>
    <row r="18" spans="1:8" ht="24.95" customHeight="1">
      <c r="A18" s="577" t="s">
        <v>273</v>
      </c>
      <c r="B18" s="274" t="s">
        <v>244</v>
      </c>
      <c r="C18" s="223"/>
      <c r="D18" s="722">
        <v>16200</v>
      </c>
      <c r="E18" s="765"/>
      <c r="F18" s="765">
        <v>15500</v>
      </c>
      <c r="G18" s="766" t="s">
        <v>427</v>
      </c>
      <c r="H18" s="766">
        <v>95.679012345679013</v>
      </c>
    </row>
    <row r="19" spans="1:8" ht="24.95" customHeight="1">
      <c r="A19" s="577" t="s">
        <v>274</v>
      </c>
      <c r="B19" s="274" t="s">
        <v>133</v>
      </c>
      <c r="C19" s="767">
        <v>113</v>
      </c>
      <c r="D19" s="722">
        <v>1133.5</v>
      </c>
      <c r="E19" s="765">
        <v>110</v>
      </c>
      <c r="F19" s="765">
        <v>1103.0999999999999</v>
      </c>
      <c r="G19" s="766">
        <v>97.345132743362839</v>
      </c>
      <c r="H19" s="766">
        <v>97.318041464490506</v>
      </c>
    </row>
    <row r="20" spans="1:8" ht="24.95" customHeight="1">
      <c r="A20" s="572" t="s">
        <v>275</v>
      </c>
      <c r="B20" s="274">
        <v>0</v>
      </c>
      <c r="C20" s="767"/>
      <c r="D20" s="722"/>
      <c r="E20" s="765"/>
      <c r="F20" s="765"/>
      <c r="G20" s="766" t="s">
        <v>427</v>
      </c>
      <c r="H20" s="766" t="s">
        <v>427</v>
      </c>
    </row>
    <row r="21" spans="1:8" ht="24.95" customHeight="1">
      <c r="A21" s="578" t="s">
        <v>276</v>
      </c>
      <c r="B21" s="579" t="s">
        <v>244</v>
      </c>
      <c r="C21" s="762"/>
      <c r="D21" s="768">
        <v>90730</v>
      </c>
      <c r="E21" s="763"/>
      <c r="F21" s="763">
        <v>87500</v>
      </c>
      <c r="G21" s="764" t="s">
        <v>427</v>
      </c>
      <c r="H21" s="764">
        <v>96.439986773944682</v>
      </c>
    </row>
    <row r="22" spans="1:8" ht="24.95" customHeight="1">
      <c r="A22" s="577" t="s">
        <v>274</v>
      </c>
      <c r="B22" s="274" t="s">
        <v>133</v>
      </c>
      <c r="C22" s="753">
        <v>465.3</v>
      </c>
      <c r="D22" s="722">
        <v>4547.07</v>
      </c>
      <c r="E22" s="765">
        <v>452.4</v>
      </c>
      <c r="F22" s="765">
        <v>4393.3999999999996</v>
      </c>
      <c r="G22" s="766">
        <v>97.227595099935513</v>
      </c>
      <c r="H22" s="766">
        <v>96.620461088129289</v>
      </c>
    </row>
    <row r="23" spans="1:8" ht="24.95" customHeight="1">
      <c r="A23" s="577" t="s">
        <v>277</v>
      </c>
      <c r="B23" s="274" t="s">
        <v>133</v>
      </c>
      <c r="C23" s="769">
        <v>4850</v>
      </c>
      <c r="D23" s="722">
        <v>49344.49</v>
      </c>
      <c r="E23" s="765">
        <v>4960</v>
      </c>
      <c r="F23" s="765">
        <v>50790</v>
      </c>
      <c r="G23" s="766">
        <v>102.26804123711341</v>
      </c>
      <c r="H23" s="766">
        <v>102.92942535225312</v>
      </c>
    </row>
    <row r="24" spans="1:8" ht="24.95" customHeight="1">
      <c r="A24" s="575" t="s">
        <v>278</v>
      </c>
      <c r="B24" s="576"/>
      <c r="C24" s="762"/>
      <c r="D24" s="768"/>
      <c r="E24" s="763"/>
      <c r="F24" s="763"/>
      <c r="G24" s="764" t="s">
        <v>427</v>
      </c>
      <c r="H24" s="764" t="s">
        <v>427</v>
      </c>
    </row>
    <row r="25" spans="1:8" ht="30.75" customHeight="1">
      <c r="A25" s="578" t="s">
        <v>276</v>
      </c>
      <c r="B25" s="580" t="s">
        <v>244</v>
      </c>
      <c r="C25" s="223"/>
      <c r="D25" s="722">
        <v>495300</v>
      </c>
      <c r="E25" s="765"/>
      <c r="F25" s="765">
        <v>516600</v>
      </c>
      <c r="G25" s="766" t="s">
        <v>427</v>
      </c>
      <c r="H25" s="766">
        <v>104.30042398546335</v>
      </c>
    </row>
    <row r="26" spans="1:8" ht="30" customHeight="1">
      <c r="A26" s="581" t="s">
        <v>245</v>
      </c>
      <c r="B26" s="580" t="s">
        <v>133</v>
      </c>
      <c r="C26" s="770">
        <v>6729</v>
      </c>
      <c r="D26" s="722">
        <v>69499.600000000006</v>
      </c>
      <c r="E26" s="763">
        <v>7235</v>
      </c>
      <c r="F26" s="765">
        <v>75247.070000000007</v>
      </c>
      <c r="G26" s="764">
        <v>107.51969089017683</v>
      </c>
      <c r="H26" s="766">
        <v>108.26978860309987</v>
      </c>
    </row>
    <row r="27" spans="1:8" ht="31.5" customHeight="1">
      <c r="A27" s="575" t="s">
        <v>279</v>
      </c>
      <c r="B27" s="580"/>
      <c r="C27" s="770"/>
      <c r="D27" s="722"/>
      <c r="E27" s="765"/>
      <c r="F27" s="765"/>
      <c r="G27" s="766" t="s">
        <v>427</v>
      </c>
      <c r="H27" s="766" t="s">
        <v>427</v>
      </c>
    </row>
    <row r="28" spans="1:8" ht="22.5" customHeight="1">
      <c r="A28" s="578" t="s">
        <v>273</v>
      </c>
      <c r="B28" s="580" t="s">
        <v>246</v>
      </c>
      <c r="C28" s="770"/>
      <c r="D28" s="771">
        <v>11940</v>
      </c>
      <c r="E28" s="765"/>
      <c r="F28" s="765">
        <v>11995</v>
      </c>
      <c r="G28" s="766" t="s">
        <v>427</v>
      </c>
      <c r="H28" s="766">
        <v>100.4606365159129</v>
      </c>
    </row>
    <row r="29" spans="1:8" ht="22.5" customHeight="1">
      <c r="A29" s="582" t="s">
        <v>280</v>
      </c>
      <c r="B29" s="580" t="s">
        <v>133</v>
      </c>
      <c r="C29" s="770">
        <v>3308.42</v>
      </c>
      <c r="D29" s="768">
        <v>33904.379999999997</v>
      </c>
      <c r="E29" s="763">
        <v>3360</v>
      </c>
      <c r="F29" s="763">
        <v>33261.25</v>
      </c>
      <c r="G29" s="764">
        <v>101.55905235731859</v>
      </c>
      <c r="H29" s="764">
        <v>98.103106442294489</v>
      </c>
    </row>
    <row r="30" spans="1:8" ht="24.95" customHeight="1">
      <c r="A30" s="582" t="s">
        <v>281</v>
      </c>
      <c r="B30" s="580" t="s">
        <v>247</v>
      </c>
      <c r="C30" s="770">
        <v>63000</v>
      </c>
      <c r="D30" s="768">
        <v>611704.47</v>
      </c>
      <c r="E30" s="763">
        <v>68800</v>
      </c>
      <c r="F30" s="763">
        <v>671635.96000000008</v>
      </c>
      <c r="G30" s="764">
        <v>109.2063492063492</v>
      </c>
      <c r="H30" s="764">
        <v>109.79745823992428</v>
      </c>
    </row>
    <row r="31" spans="1:8" s="569" customFormat="1" ht="31.5">
      <c r="A31" s="583" t="s">
        <v>583</v>
      </c>
      <c r="B31" s="584"/>
      <c r="C31" s="772"/>
      <c r="D31" s="773"/>
      <c r="E31" s="774"/>
      <c r="F31" s="774"/>
      <c r="G31" s="775" t="s">
        <v>427</v>
      </c>
      <c r="H31" s="775" t="s">
        <v>427</v>
      </c>
    </row>
    <row r="32" spans="1:8" ht="15.75">
      <c r="A32" s="581" t="s">
        <v>282</v>
      </c>
      <c r="B32" s="585" t="s">
        <v>243</v>
      </c>
      <c r="C32" s="762">
        <v>43.6</v>
      </c>
      <c r="D32" s="768">
        <v>705.16</v>
      </c>
      <c r="E32" s="763">
        <v>0</v>
      </c>
      <c r="F32" s="763">
        <v>600</v>
      </c>
      <c r="G32" s="764">
        <v>0</v>
      </c>
      <c r="H32" s="764">
        <v>85.087072437461003</v>
      </c>
    </row>
    <row r="33" spans="1:8" ht="15.75">
      <c r="A33" s="578" t="s">
        <v>283</v>
      </c>
      <c r="B33" s="585" t="s">
        <v>284</v>
      </c>
      <c r="C33" s="762">
        <v>4608.3</v>
      </c>
      <c r="D33" s="768">
        <v>39438.300000000003</v>
      </c>
      <c r="E33" s="763">
        <v>5077</v>
      </c>
      <c r="F33" s="763">
        <v>41018.141960000001</v>
      </c>
      <c r="G33" s="764">
        <v>110.17077881214331</v>
      </c>
      <c r="H33" s="764">
        <v>104.00585714901504</v>
      </c>
    </row>
    <row r="34" spans="1:8" ht="24.95" customHeight="1">
      <c r="A34" s="582" t="s">
        <v>285</v>
      </c>
      <c r="B34" s="585" t="s">
        <v>286</v>
      </c>
      <c r="C34" s="762">
        <v>4121.3</v>
      </c>
      <c r="D34" s="768">
        <v>40297.300000000003</v>
      </c>
      <c r="E34" s="763">
        <v>4101</v>
      </c>
      <c r="F34" s="763">
        <v>40534.379999999997</v>
      </c>
      <c r="G34" s="764">
        <v>99.50743697377041</v>
      </c>
      <c r="H34" s="764">
        <v>100.58832725765745</v>
      </c>
    </row>
    <row r="35" spans="1:8" s="569" customFormat="1" ht="31.5">
      <c r="A35" s="583" t="s">
        <v>584</v>
      </c>
      <c r="B35" s="586" t="s">
        <v>133</v>
      </c>
      <c r="C35" s="776">
        <v>1771.2</v>
      </c>
      <c r="D35" s="773">
        <v>20293.45</v>
      </c>
      <c r="E35" s="776">
        <v>1582.4</v>
      </c>
      <c r="F35" s="773">
        <v>20428.012699999999</v>
      </c>
      <c r="G35" s="775">
        <v>89.340560072267394</v>
      </c>
      <c r="H35" s="775">
        <v>100.66308439422571</v>
      </c>
    </row>
    <row r="36" spans="1:8" s="569" customFormat="1" ht="24.95" customHeight="1">
      <c r="A36" s="626" t="s">
        <v>287</v>
      </c>
      <c r="B36" s="586" t="s">
        <v>11</v>
      </c>
      <c r="C36" s="776">
        <v>161</v>
      </c>
      <c r="D36" s="773">
        <v>1575.5</v>
      </c>
      <c r="E36" s="774">
        <v>164.9</v>
      </c>
      <c r="F36" s="774">
        <v>1593.58</v>
      </c>
      <c r="G36" s="775">
        <v>102.42236024844721</v>
      </c>
      <c r="H36" s="775">
        <v>101.14757219930181</v>
      </c>
    </row>
    <row r="37" spans="1:8" ht="24.95" customHeight="1">
      <c r="A37" s="578" t="s">
        <v>288</v>
      </c>
      <c r="B37" s="585" t="s">
        <v>11</v>
      </c>
      <c r="C37" s="762">
        <v>52</v>
      </c>
      <c r="D37" s="768">
        <v>489.85</v>
      </c>
      <c r="E37" s="763">
        <v>54.3</v>
      </c>
      <c r="F37" s="763">
        <v>500.65</v>
      </c>
      <c r="G37" s="764">
        <v>104.42307692307692</v>
      </c>
      <c r="H37" s="764">
        <v>102.20475655813003</v>
      </c>
    </row>
    <row r="38" spans="1:8" ht="24.95" customHeight="1">
      <c r="A38" s="582" t="s">
        <v>289</v>
      </c>
      <c r="B38" s="585" t="s">
        <v>11</v>
      </c>
      <c r="C38" s="762">
        <v>5</v>
      </c>
      <c r="D38" s="768">
        <v>49.5</v>
      </c>
      <c r="E38" s="763">
        <v>4.5999999999999996</v>
      </c>
      <c r="F38" s="763">
        <v>48.68</v>
      </c>
      <c r="G38" s="764">
        <v>91.999999999999986</v>
      </c>
      <c r="H38" s="764">
        <v>98.343434343434339</v>
      </c>
    </row>
    <row r="39" spans="1:8" ht="24.95" customHeight="1">
      <c r="A39" s="582" t="s">
        <v>290</v>
      </c>
      <c r="B39" s="585" t="s">
        <v>11</v>
      </c>
      <c r="C39" s="762">
        <v>104</v>
      </c>
      <c r="D39" s="768">
        <v>1036.1500000000001</v>
      </c>
      <c r="E39" s="763">
        <v>106</v>
      </c>
      <c r="F39" s="763">
        <v>1044.25</v>
      </c>
      <c r="G39" s="764">
        <v>101.92307692307692</v>
      </c>
      <c r="H39" s="764">
        <v>100.781740095546</v>
      </c>
    </row>
    <row r="40" spans="1:8" s="569" customFormat="1" ht="24.95" customHeight="1">
      <c r="A40" s="626" t="s">
        <v>291</v>
      </c>
      <c r="B40" s="586" t="s">
        <v>11</v>
      </c>
      <c r="C40" s="776">
        <v>1610.2</v>
      </c>
      <c r="D40" s="773">
        <v>18717.95</v>
      </c>
      <c r="E40" s="773">
        <v>1417.5</v>
      </c>
      <c r="F40" s="774">
        <v>18834.432700000001</v>
      </c>
      <c r="G40" s="775">
        <v>88.032542541299222</v>
      </c>
      <c r="H40" s="775">
        <v>100.62230479299282</v>
      </c>
    </row>
    <row r="41" spans="1:8" ht="24.95" customHeight="1">
      <c r="A41" s="582" t="s">
        <v>288</v>
      </c>
      <c r="B41" s="587" t="s">
        <v>11</v>
      </c>
      <c r="C41" s="752">
        <v>1601</v>
      </c>
      <c r="D41" s="753">
        <v>18661.260000000002</v>
      </c>
      <c r="E41" s="754">
        <v>1408.4</v>
      </c>
      <c r="F41" s="754">
        <v>18774.6427</v>
      </c>
      <c r="G41" s="755">
        <v>87.970018738288573</v>
      </c>
      <c r="H41" s="755">
        <v>100.60758330359258</v>
      </c>
    </row>
    <row r="42" spans="1:8" ht="24.95" customHeight="1">
      <c r="A42" s="582" t="s">
        <v>289</v>
      </c>
      <c r="B42" s="587" t="s">
        <v>11</v>
      </c>
      <c r="C42" s="752">
        <v>0</v>
      </c>
      <c r="D42" s="753">
        <v>2.8499999999999996</v>
      </c>
      <c r="E42" s="754">
        <v>0</v>
      </c>
      <c r="F42" s="754">
        <v>3</v>
      </c>
      <c r="G42" s="755" t="s">
        <v>427</v>
      </c>
      <c r="H42" s="755">
        <v>105.26315789473685</v>
      </c>
    </row>
    <row r="43" spans="1:8" ht="24.95" customHeight="1">
      <c r="A43" s="571" t="s">
        <v>290</v>
      </c>
      <c r="B43" s="587" t="s">
        <v>11</v>
      </c>
      <c r="C43" s="752">
        <v>9.1999999999999993</v>
      </c>
      <c r="D43" s="753">
        <v>53.84</v>
      </c>
      <c r="E43" s="754">
        <v>9.1</v>
      </c>
      <c r="F43" s="754">
        <v>56.79</v>
      </c>
      <c r="G43" s="755">
        <v>98.91304347826086</v>
      </c>
      <c r="H43" s="755">
        <v>105.47919762258545</v>
      </c>
    </row>
    <row r="44" spans="1:8" s="569" customFormat="1" ht="24.95" customHeight="1">
      <c r="A44" s="569" t="s">
        <v>526</v>
      </c>
      <c r="B44" s="586" t="s">
        <v>563</v>
      </c>
      <c r="C44" s="756">
        <v>81</v>
      </c>
      <c r="D44" s="757">
        <v>3054.0099999999998</v>
      </c>
      <c r="E44" s="756">
        <v>80</v>
      </c>
      <c r="F44" s="758">
        <v>3107.3</v>
      </c>
      <c r="G44" s="759">
        <v>98.76543209876543</v>
      </c>
      <c r="H44" s="759">
        <v>101.74491897537992</v>
      </c>
    </row>
    <row r="45" spans="1:8" ht="24.95" customHeight="1">
      <c r="D45" s="625"/>
    </row>
    <row r="46" spans="1:8" ht="24.95" customHeight="1">
      <c r="D46" s="625"/>
    </row>
    <row r="47" spans="1:8" ht="15.75">
      <c r="D47" s="625"/>
    </row>
    <row r="48" spans="1:8" ht="15.75"/>
    <row r="49" ht="15.75"/>
    <row r="50" ht="15.75"/>
    <row r="51" ht="15.75"/>
    <row r="52" ht="15.75"/>
    <row r="53" ht="15.75"/>
    <row r="54" ht="15.75"/>
  </sheetData>
  <mergeCells count="4">
    <mergeCell ref="C6:D6"/>
    <mergeCell ref="E6:F6"/>
    <mergeCell ref="G6:H6"/>
    <mergeCell ref="A3:H3"/>
  </mergeCells>
  <pageMargins left="1.1811023622047245" right="0.78740157480314965" top="0.78740157480314965" bottom="0.78740157480314965" header="0" footer="0"/>
  <pageSetup paperSize="9" scale="76" firstPageNumber="19"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5"/>
  <sheetViews>
    <sheetView workbookViewId="0">
      <selection activeCell="M8" sqref="M8"/>
    </sheetView>
  </sheetViews>
  <sheetFormatPr defaultColWidth="9" defaultRowHeight="24.95" customHeight="1"/>
  <cols>
    <col min="1" max="1" width="32.25" style="15" customWidth="1"/>
    <col min="2" max="2" width="10.625" style="15" hidden="1" customWidth="1"/>
    <col min="3" max="3" width="10.625" style="15" bestFit="1" customWidth="1"/>
    <col min="4" max="4" width="12.875" style="15" hidden="1" customWidth="1"/>
    <col min="5" max="5" width="9.875" style="15" bestFit="1" customWidth="1"/>
    <col min="6" max="6" width="8.875" style="15" hidden="1" customWidth="1"/>
    <col min="7" max="7" width="9.875" style="15" bestFit="1" customWidth="1"/>
    <col min="8" max="10" width="8.125" style="15" customWidth="1"/>
    <col min="11" max="16384" width="9" style="15"/>
  </cols>
  <sheetData>
    <row r="1" spans="1:14" ht="24.95" customHeight="1">
      <c r="A1" s="816" t="s">
        <v>530</v>
      </c>
      <c r="B1" s="816"/>
      <c r="C1" s="816"/>
      <c r="D1" s="817"/>
      <c r="E1" s="817"/>
      <c r="F1" s="817"/>
      <c r="G1" s="817"/>
      <c r="H1" s="817"/>
      <c r="I1" s="817"/>
      <c r="J1" s="817"/>
    </row>
    <row r="3" spans="1:14" s="21" customFormat="1" ht="24.95" customHeight="1">
      <c r="A3" s="814"/>
      <c r="B3" s="639" t="s">
        <v>75</v>
      </c>
      <c r="C3" s="639" t="s">
        <v>75</v>
      </c>
      <c r="D3" s="639" t="s">
        <v>76</v>
      </c>
      <c r="E3" s="639" t="s">
        <v>76</v>
      </c>
      <c r="F3" s="639" t="s">
        <v>76</v>
      </c>
      <c r="G3" s="639" t="s">
        <v>76</v>
      </c>
      <c r="H3" s="818" t="s">
        <v>77</v>
      </c>
      <c r="I3" s="818"/>
      <c r="J3" s="818"/>
    </row>
    <row r="4" spans="1:14" s="21" customFormat="1" ht="24.95" customHeight="1">
      <c r="A4" s="815"/>
      <c r="B4" s="10" t="s">
        <v>78</v>
      </c>
      <c r="C4" s="10" t="s">
        <v>78</v>
      </c>
      <c r="D4" s="10" t="s">
        <v>9</v>
      </c>
      <c r="E4" s="10" t="s">
        <v>9</v>
      </c>
      <c r="F4" s="10" t="s">
        <v>9</v>
      </c>
      <c r="G4" s="10" t="s">
        <v>9</v>
      </c>
      <c r="H4" s="819" t="s">
        <v>35</v>
      </c>
      <c r="I4" s="819"/>
      <c r="J4" s="819"/>
    </row>
    <row r="5" spans="1:14" s="21" customFormat="1" ht="24.95" customHeight="1">
      <c r="A5" s="815"/>
      <c r="B5" s="10" t="s">
        <v>12</v>
      </c>
      <c r="C5" s="10" t="s">
        <v>12</v>
      </c>
      <c r="D5" s="10" t="s">
        <v>531</v>
      </c>
      <c r="E5" s="10" t="s">
        <v>531</v>
      </c>
      <c r="F5" s="10" t="s">
        <v>532</v>
      </c>
      <c r="G5" s="10" t="s">
        <v>532</v>
      </c>
      <c r="H5" s="10" t="s">
        <v>16</v>
      </c>
      <c r="I5" s="10" t="s">
        <v>533</v>
      </c>
      <c r="J5" s="10" t="s">
        <v>532</v>
      </c>
      <c r="L5" s="10"/>
    </row>
    <row r="6" spans="1:14" s="21" customFormat="1" ht="24.95" customHeight="1">
      <c r="A6" s="815"/>
      <c r="B6" s="10" t="s">
        <v>10</v>
      </c>
      <c r="C6" s="10" t="s">
        <v>10</v>
      </c>
      <c r="D6" s="10" t="s">
        <v>10</v>
      </c>
      <c r="E6" s="10" t="s">
        <v>10</v>
      </c>
      <c r="F6" s="10" t="s">
        <v>82</v>
      </c>
      <c r="G6" s="10" t="s">
        <v>82</v>
      </c>
      <c r="H6" s="10" t="s">
        <v>10</v>
      </c>
      <c r="I6" s="10" t="s">
        <v>10</v>
      </c>
      <c r="J6" s="10" t="s">
        <v>82</v>
      </c>
      <c r="L6" s="10"/>
    </row>
    <row r="7" spans="1:14" s="21" customFormat="1" ht="24.95" customHeight="1">
      <c r="A7" s="815"/>
      <c r="B7" s="11">
        <v>2023</v>
      </c>
      <c r="C7" s="11">
        <v>2024</v>
      </c>
      <c r="D7" s="11">
        <v>2023</v>
      </c>
      <c r="E7" s="11">
        <v>2024</v>
      </c>
      <c r="F7" s="11">
        <v>2023</v>
      </c>
      <c r="G7" s="11">
        <v>2024</v>
      </c>
      <c r="H7" s="11">
        <v>2024</v>
      </c>
      <c r="I7" s="11">
        <v>2024</v>
      </c>
      <c r="J7" s="11">
        <v>2024</v>
      </c>
      <c r="L7" s="10"/>
    </row>
    <row r="8" spans="1:14" s="177" customFormat="1" ht="24.95" customHeight="1">
      <c r="A8" s="177" t="s">
        <v>144</v>
      </c>
      <c r="C8" s="335"/>
      <c r="D8" s="335"/>
      <c r="E8" s="335"/>
      <c r="F8" s="335"/>
      <c r="G8" s="335"/>
      <c r="H8" s="336"/>
      <c r="I8" s="336"/>
      <c r="J8" s="336"/>
      <c r="K8" s="336"/>
      <c r="L8" s="186"/>
    </row>
    <row r="9" spans="1:14" s="21" customFormat="1" ht="24.95" customHeight="1">
      <c r="A9" s="178" t="s">
        <v>145</v>
      </c>
      <c r="B9" s="640">
        <f>'[11]cac quy nam 2024'!$F$29</f>
        <v>19743.82</v>
      </c>
      <c r="C9" s="641">
        <f>'[11]cac quy nam 2024'!$M$29</f>
        <v>21649.55</v>
      </c>
      <c r="D9" s="641">
        <f>'[11]cac quy nam 2024'!$H$29</f>
        <v>19807.96</v>
      </c>
      <c r="E9" s="641">
        <f>'[11]cac quy nam 2024'!$O$29</f>
        <v>21577</v>
      </c>
      <c r="F9" s="641">
        <f>'[11]cac quy nam 2024'!$I$29</f>
        <v>62770.559999999998</v>
      </c>
      <c r="G9" s="641">
        <f>'[11]cac quy nam 2024'!$P$29</f>
        <v>68012.070000000007</v>
      </c>
      <c r="H9" s="185">
        <f>C9/B9*100</f>
        <v>109.6522861330786</v>
      </c>
      <c r="I9" s="185">
        <f>E9/D9*100</f>
        <v>108.93095503019998</v>
      </c>
      <c r="J9" s="185">
        <f>G9/F9*100</f>
        <v>108.35026802373598</v>
      </c>
      <c r="K9" s="336"/>
      <c r="L9" s="187"/>
    </row>
    <row r="10" spans="1:14" s="21" customFormat="1" ht="24.95" customHeight="1">
      <c r="A10" s="178" t="s">
        <v>146</v>
      </c>
      <c r="B10" s="640">
        <f>'[11]cac quy nam 2024'!$F$9</f>
        <v>333.5</v>
      </c>
      <c r="C10" s="641">
        <f>'[11]cac quy nam 2024'!$M$9</f>
        <v>321.5</v>
      </c>
      <c r="D10" s="641">
        <f>'[11]cac quy nam 2024'!$H$9</f>
        <v>351</v>
      </c>
      <c r="E10" s="641">
        <f>'[11]cac quy nam 2024'!$O$9</f>
        <v>340.5</v>
      </c>
      <c r="F10" s="641">
        <f>'[11]cac quy nam 2024'!$I$9</f>
        <v>1020.5</v>
      </c>
      <c r="G10" s="641">
        <f>'[11]cac quy nam 2024'!$P$9</f>
        <v>993.1</v>
      </c>
      <c r="H10" s="185">
        <f t="shared" ref="H10:H15" si="0">C10/B10*100</f>
        <v>96.401799100449765</v>
      </c>
      <c r="I10" s="185">
        <f t="shared" ref="I10:I15" si="1">E10/D10*100</f>
        <v>97.008547008547012</v>
      </c>
      <c r="J10" s="185">
        <f t="shared" ref="J10:J15" si="2">G10/F10*100</f>
        <v>97.315041646251842</v>
      </c>
      <c r="K10" s="336"/>
      <c r="L10" s="187"/>
      <c r="N10" s="221"/>
    </row>
    <row r="11" spans="1:14" s="21" customFormat="1" ht="24.95" customHeight="1">
      <c r="A11" s="178" t="s">
        <v>147</v>
      </c>
      <c r="B11" s="640">
        <f>'[11]cac quy nam 2024'!$F$17</f>
        <v>1352</v>
      </c>
      <c r="C11" s="641">
        <f>'[11]cac quy nam 2024'!$M$17</f>
        <v>1300</v>
      </c>
      <c r="D11" s="641">
        <f>'[11]cac quy nam 2024'!$H$17</f>
        <v>1400</v>
      </c>
      <c r="E11" s="641">
        <f>'[11]cac quy nam 2024'!$O$17</f>
        <v>1350</v>
      </c>
      <c r="F11" s="641">
        <f>'[11]cac quy nam 2024'!$I$17</f>
        <v>4081.77</v>
      </c>
      <c r="G11" s="641">
        <f>'[11]cac quy nam 2024'!$P$17</f>
        <v>3941</v>
      </c>
      <c r="H11" s="185">
        <f t="shared" si="0"/>
        <v>96.15384615384616</v>
      </c>
      <c r="I11" s="185">
        <f t="shared" si="1"/>
        <v>96.428571428571431</v>
      </c>
      <c r="J11" s="185">
        <f t="shared" si="2"/>
        <v>96.551251050402158</v>
      </c>
      <c r="K11" s="336"/>
      <c r="L11" s="187"/>
    </row>
    <row r="12" spans="1:14" s="21" customFormat="1" ht="24.95" customHeight="1">
      <c r="A12" s="178" t="s">
        <v>148</v>
      </c>
      <c r="B12" s="640">
        <f>'[11]cac quy nam 2024'!$F$34</f>
        <v>9344.7899999999991</v>
      </c>
      <c r="C12" s="641">
        <f>'[11]cac quy nam 2024'!$M$34</f>
        <v>9287.5849999999973</v>
      </c>
      <c r="D12" s="641">
        <f>'[11]cac quy nam 2024'!$H$34</f>
        <v>9630.5750000000007</v>
      </c>
      <c r="E12" s="641">
        <f>'[11]cac quy nam 2024'!$O$34</f>
        <v>9723.875</v>
      </c>
      <c r="F12" s="641">
        <f>'[11]cac quy nam 2024'!$I$34</f>
        <v>30595.955000000002</v>
      </c>
      <c r="G12" s="641">
        <f>'[11]cac quy nam 2024'!$P$34</f>
        <v>29901.244999999999</v>
      </c>
      <c r="H12" s="185">
        <f t="shared" si="0"/>
        <v>99.387840711241211</v>
      </c>
      <c r="I12" s="185">
        <f t="shared" si="1"/>
        <v>100.96878950633787</v>
      </c>
      <c r="J12" s="185">
        <f t="shared" si="2"/>
        <v>97.729405733535685</v>
      </c>
      <c r="K12" s="336"/>
      <c r="L12" s="187"/>
    </row>
    <row r="13" spans="1:14" s="21" customFormat="1" ht="24.95" customHeight="1">
      <c r="A13" s="177" t="s">
        <v>149</v>
      </c>
      <c r="B13" s="336"/>
      <c r="C13" s="185"/>
      <c r="D13" s="185"/>
      <c r="E13" s="185"/>
      <c r="F13" s="185"/>
      <c r="G13" s="185"/>
      <c r="H13" s="185"/>
      <c r="I13" s="185"/>
      <c r="J13" s="185"/>
      <c r="K13" s="336"/>
      <c r="L13" s="187"/>
    </row>
    <row r="14" spans="1:14" s="21" customFormat="1" ht="24.95" customHeight="1">
      <c r="A14" s="178" t="s">
        <v>150</v>
      </c>
      <c r="B14" s="640">
        <f>'[11]cac quy nam 2024'!$F$32</f>
        <v>171226.52999999997</v>
      </c>
      <c r="C14" s="641">
        <f>'[11]cac quy nam 2024'!$M$32</f>
        <v>192832.58000000002</v>
      </c>
      <c r="D14" s="641">
        <f>'[11]cac quy nam 2024'!$H$32</f>
        <v>178540.1</v>
      </c>
      <c r="E14" s="641">
        <f>'[11]cac quy nam 2024'!$O$32</f>
        <v>197386.05</v>
      </c>
      <c r="F14" s="641">
        <f>'[11]cac quy nam 2024'!$I$32</f>
        <v>548704.47</v>
      </c>
      <c r="G14" s="641">
        <f>'[11]cac quy nam 2024'!$P$32</f>
        <v>602835.96</v>
      </c>
      <c r="H14" s="185">
        <f t="shared" si="0"/>
        <v>112.61840089850566</v>
      </c>
      <c r="I14" s="185">
        <f t="shared" si="1"/>
        <v>110.55558387163443</v>
      </c>
      <c r="J14" s="185">
        <f t="shared" si="2"/>
        <v>109.86532695824403</v>
      </c>
      <c r="K14" s="336"/>
      <c r="L14" s="187"/>
    </row>
    <row r="15" spans="1:14" s="21" customFormat="1" ht="24.95" customHeight="1">
      <c r="A15" s="178" t="s">
        <v>151</v>
      </c>
      <c r="B15" s="642">
        <f>'[11]cac quy nam 2024'!$F$19</f>
        <v>14944.49</v>
      </c>
      <c r="C15" s="185">
        <f>'[11]cac quy nam 2024'!$M$19</f>
        <v>15500</v>
      </c>
      <c r="D15" s="185">
        <f>'[11]cac quy nam 2024'!$H$19</f>
        <v>14200</v>
      </c>
      <c r="E15" s="185">
        <f>'[11]cac quy nam 2024'!$O$19</f>
        <v>14600</v>
      </c>
      <c r="F15" s="185">
        <f>'[11]cac quy nam 2024'!$I$19</f>
        <v>44494.49</v>
      </c>
      <c r="G15" s="185">
        <f>'[11]cac quy nam 2024'!$P$19</f>
        <v>45830</v>
      </c>
      <c r="H15" s="185">
        <f t="shared" si="0"/>
        <v>103.71715595513797</v>
      </c>
      <c r="I15" s="185">
        <f t="shared" si="1"/>
        <v>102.8169014084507</v>
      </c>
      <c r="J15" s="185">
        <f t="shared" si="2"/>
        <v>103.00151771601382</v>
      </c>
      <c r="K15" s="336"/>
      <c r="L15" s="187"/>
    </row>
  </sheetData>
  <mergeCells count="4">
    <mergeCell ref="A3:A7"/>
    <mergeCell ref="A1:J1"/>
    <mergeCell ref="H3:J3"/>
    <mergeCell ref="H4:J4"/>
  </mergeCells>
  <pageMargins left="1.1811023622047245" right="0.78740157480314965" top="0.78740157480314965" bottom="0.78740157480314965" header="0" footer="0"/>
  <pageSetup paperSize="9" scale="75"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4"/>
  <sheetViews>
    <sheetView workbookViewId="0">
      <selection activeCell="D10" sqref="D10"/>
    </sheetView>
  </sheetViews>
  <sheetFormatPr defaultColWidth="8" defaultRowHeight="24.95" customHeight="1"/>
  <cols>
    <col min="1" max="1" width="30.625" style="15" customWidth="1"/>
    <col min="2" max="3" width="9.125" style="23" customWidth="1"/>
    <col min="4" max="4" width="12.875" style="23" customWidth="1"/>
    <col min="5" max="5" width="9.125" style="23" customWidth="1"/>
    <col min="6" max="6" width="9" style="23" customWidth="1"/>
    <col min="7" max="7" width="9.5" style="23" customWidth="1"/>
    <col min="8" max="16384" width="8" style="15"/>
  </cols>
  <sheetData>
    <row r="1" spans="1:11" ht="24.95" customHeight="1">
      <c r="A1" s="820" t="s">
        <v>293</v>
      </c>
      <c r="B1" s="820"/>
      <c r="C1" s="820"/>
      <c r="D1" s="821"/>
      <c r="E1" s="821"/>
      <c r="F1" s="821"/>
      <c r="G1" s="821"/>
      <c r="H1" s="25"/>
    </row>
    <row r="2" spans="1:11" ht="24.95" customHeight="1">
      <c r="B2" s="24"/>
      <c r="C2" s="24"/>
      <c r="D2" s="25"/>
      <c r="E2" s="25"/>
      <c r="F2" s="25"/>
      <c r="G2" s="25"/>
    </row>
    <row r="3" spans="1:11" ht="24.95" customHeight="1">
      <c r="B3" s="24"/>
      <c r="C3" s="24"/>
      <c r="D3" s="25"/>
      <c r="E3" s="25"/>
      <c r="F3" s="25"/>
      <c r="G3" s="25"/>
    </row>
    <row r="4" spans="1:11" ht="15.75">
      <c r="A4" s="822"/>
      <c r="B4" s="9" t="s">
        <v>79</v>
      </c>
      <c r="C4" s="9" t="s">
        <v>8</v>
      </c>
      <c r="D4" s="9" t="s">
        <v>8</v>
      </c>
      <c r="E4" s="808" t="s">
        <v>80</v>
      </c>
      <c r="F4" s="808"/>
      <c r="G4" s="808"/>
    </row>
    <row r="5" spans="1:11" ht="21" customHeight="1">
      <c r="A5" s="823"/>
      <c r="B5" s="10" t="s">
        <v>12</v>
      </c>
      <c r="C5" s="10" t="s">
        <v>531</v>
      </c>
      <c r="D5" s="10" t="s">
        <v>532</v>
      </c>
      <c r="E5" s="10" t="s">
        <v>16</v>
      </c>
      <c r="F5" s="10" t="s">
        <v>533</v>
      </c>
      <c r="G5" s="10" t="s">
        <v>532</v>
      </c>
    </row>
    <row r="6" spans="1:11" ht="21" customHeight="1">
      <c r="A6" s="823"/>
      <c r="B6" s="10" t="s">
        <v>10</v>
      </c>
      <c r="C6" s="10" t="s">
        <v>10</v>
      </c>
      <c r="D6" s="10" t="s">
        <v>83</v>
      </c>
      <c r="E6" s="10" t="s">
        <v>10</v>
      </c>
      <c r="F6" s="10" t="s">
        <v>10</v>
      </c>
      <c r="G6" s="10" t="s">
        <v>83</v>
      </c>
    </row>
    <row r="7" spans="1:11" ht="21" customHeight="1">
      <c r="A7" s="823"/>
      <c r="B7" s="11">
        <v>2024</v>
      </c>
      <c r="C7" s="11">
        <v>2024</v>
      </c>
      <c r="D7" s="11">
        <v>2024</v>
      </c>
      <c r="E7" s="11">
        <v>2024</v>
      </c>
      <c r="F7" s="11">
        <v>2024</v>
      </c>
      <c r="G7" s="11">
        <v>2024</v>
      </c>
    </row>
    <row r="8" spans="1:11" ht="21" customHeight="1">
      <c r="B8" s="10"/>
      <c r="C8" s="10"/>
      <c r="D8" s="10"/>
      <c r="E8" s="10"/>
      <c r="F8" s="10"/>
      <c r="G8" s="10"/>
    </row>
    <row r="9" spans="1:11" ht="15.75">
      <c r="A9" s="30" t="s">
        <v>505</v>
      </c>
      <c r="B9" s="241">
        <v>303.60000000000002</v>
      </c>
      <c r="C9" s="241">
        <v>130.10000000000002</v>
      </c>
      <c r="D9" s="241">
        <v>600.01</v>
      </c>
      <c r="E9" s="242">
        <v>87.543252595155721</v>
      </c>
      <c r="F9" s="242">
        <v>75.028835063437157</v>
      </c>
      <c r="G9" s="242">
        <v>90.254211793020445</v>
      </c>
      <c r="H9" s="27"/>
      <c r="K9" s="147"/>
    </row>
    <row r="10" spans="1:11" ht="31.5" customHeight="1">
      <c r="A10" s="15" t="s">
        <v>241</v>
      </c>
      <c r="B10" s="241">
        <v>11415</v>
      </c>
      <c r="C10" s="241">
        <v>13210</v>
      </c>
      <c r="D10" s="241">
        <v>35941.141960000001</v>
      </c>
      <c r="E10" s="243">
        <v>104.9384985934656</v>
      </c>
      <c r="F10" s="243">
        <v>103.44557556773688</v>
      </c>
      <c r="G10" s="243">
        <v>5406.3089590854388</v>
      </c>
      <c r="K10" s="147"/>
    </row>
    <row r="11" spans="1:11" ht="31.5" customHeight="1">
      <c r="A11" s="15" t="s">
        <v>242</v>
      </c>
      <c r="B11" s="241">
        <v>17450</v>
      </c>
      <c r="C11" s="241">
        <v>11667</v>
      </c>
      <c r="D11" s="241">
        <v>36433.379999999997</v>
      </c>
      <c r="E11" s="243">
        <v>104.39724798085551</v>
      </c>
      <c r="F11" s="243">
        <v>95.638986802196911</v>
      </c>
      <c r="G11" s="243">
        <v>5480.3519855595659</v>
      </c>
      <c r="K11" s="147"/>
    </row>
    <row r="12" spans="1:11" ht="31.5" customHeight="1">
      <c r="A12" s="15" t="s">
        <v>152</v>
      </c>
      <c r="B12" s="337">
        <v>0</v>
      </c>
      <c r="C12" s="244">
        <v>0</v>
      </c>
      <c r="D12" s="241">
        <v>0</v>
      </c>
      <c r="E12" s="244"/>
      <c r="F12" s="244"/>
      <c r="G12" s="337">
        <v>0</v>
      </c>
    </row>
    <row r="13" spans="1:11" ht="31.5" customHeight="1">
      <c r="A13" s="20" t="s">
        <v>153</v>
      </c>
      <c r="B13" s="338"/>
      <c r="C13" s="241"/>
      <c r="D13" s="241"/>
      <c r="E13" s="241"/>
      <c r="F13" s="241"/>
      <c r="G13" s="338">
        <v>0</v>
      </c>
    </row>
    <row r="14" spans="1:11" ht="31.5" customHeight="1">
      <c r="A14" s="20" t="s">
        <v>154</v>
      </c>
      <c r="B14" s="241"/>
      <c r="C14" s="241"/>
      <c r="D14" s="241"/>
      <c r="E14" s="241"/>
      <c r="F14" s="241"/>
      <c r="G14" s="241"/>
    </row>
    <row r="16" spans="1:11" ht="24.95" customHeight="1">
      <c r="B16" s="24"/>
      <c r="C16" s="24"/>
      <c r="D16" s="25"/>
      <c r="E16" s="25"/>
      <c r="F16" s="25"/>
      <c r="G16" s="25"/>
    </row>
    <row r="17" spans="2:7" ht="24.95" customHeight="1">
      <c r="B17" s="24"/>
      <c r="C17" s="24"/>
      <c r="D17" s="25"/>
      <c r="E17" s="25"/>
      <c r="F17" s="25"/>
      <c r="G17" s="25"/>
    </row>
    <row r="24" spans="2:7" ht="24.95" customHeight="1">
      <c r="B24" s="28"/>
      <c r="C24" s="28"/>
      <c r="D24" s="28"/>
      <c r="E24" s="28"/>
      <c r="F24" s="28"/>
      <c r="G24" s="28"/>
    </row>
    <row r="25" spans="2:7" ht="24.95" customHeight="1">
      <c r="B25" s="28"/>
      <c r="C25" s="28"/>
      <c r="D25" s="28"/>
      <c r="E25" s="28"/>
      <c r="F25" s="28"/>
      <c r="G25" s="28"/>
    </row>
    <row r="26" spans="2:7" ht="24.95" customHeight="1">
      <c r="B26" s="28"/>
      <c r="C26" s="28"/>
      <c r="D26" s="28"/>
      <c r="E26" s="28"/>
      <c r="F26" s="28"/>
      <c r="G26" s="28"/>
    </row>
    <row r="27" spans="2:7" ht="24.95" customHeight="1">
      <c r="B27" s="29"/>
      <c r="C27" s="29"/>
      <c r="D27" s="29"/>
      <c r="E27" s="29"/>
      <c r="F27" s="29"/>
      <c r="G27" s="29"/>
    </row>
    <row r="28" spans="2:7" ht="24.95" customHeight="1">
      <c r="B28" s="28"/>
      <c r="C28" s="28"/>
      <c r="D28" s="28"/>
      <c r="E28" s="28"/>
      <c r="F28" s="28"/>
      <c r="G28" s="28"/>
    </row>
    <row r="29" spans="2:7" ht="24.95" customHeight="1">
      <c r="B29" s="28"/>
      <c r="C29" s="28"/>
      <c r="D29" s="28"/>
      <c r="E29" s="28"/>
      <c r="F29" s="28"/>
      <c r="G29" s="28"/>
    </row>
    <row r="30" spans="2:7" ht="24.95" customHeight="1">
      <c r="B30" s="28"/>
      <c r="C30" s="28"/>
      <c r="D30" s="28"/>
      <c r="E30" s="28"/>
      <c r="F30" s="28"/>
      <c r="G30" s="28"/>
    </row>
    <row r="31" spans="2:7" ht="24.95" customHeight="1">
      <c r="B31" s="29"/>
      <c r="C31" s="29"/>
      <c r="D31" s="29"/>
      <c r="E31" s="29"/>
      <c r="F31" s="29"/>
      <c r="G31" s="29"/>
    </row>
    <row r="32" spans="2:7" ht="24.95" customHeight="1">
      <c r="B32" s="28"/>
      <c r="C32" s="28"/>
      <c r="D32" s="28"/>
      <c r="E32" s="28"/>
      <c r="F32" s="28"/>
      <c r="G32" s="28"/>
    </row>
    <row r="33" spans="2:7" ht="24.95" customHeight="1">
      <c r="B33" s="28"/>
      <c r="C33" s="28"/>
      <c r="D33" s="28"/>
      <c r="E33" s="28"/>
      <c r="F33" s="28"/>
      <c r="G33" s="28"/>
    </row>
    <row r="34" spans="2:7" ht="24.95" customHeight="1">
      <c r="B34" s="28"/>
      <c r="C34" s="28"/>
      <c r="D34" s="28"/>
      <c r="E34" s="28"/>
      <c r="F34" s="28"/>
      <c r="G34" s="28"/>
    </row>
  </sheetData>
  <mergeCells count="3">
    <mergeCell ref="E4:G4"/>
    <mergeCell ref="A1:G1"/>
    <mergeCell ref="A4:A7"/>
  </mergeCells>
  <pageMargins left="1.1811023622047245" right="0.78740157480314965" top="0.78740157480314965" bottom="0.78740157480314965" header="0" footer="0"/>
  <pageSetup paperSize="9" scale="84" firstPageNumber="15"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20"/>
  <sheetViews>
    <sheetView workbookViewId="0">
      <selection activeCell="L12" sqref="L12"/>
    </sheetView>
  </sheetViews>
  <sheetFormatPr defaultColWidth="8" defaultRowHeight="24.95" customHeight="1"/>
  <cols>
    <col min="1" max="1" width="29.125" style="15" customWidth="1"/>
    <col min="2" max="3" width="9.125" style="15" customWidth="1"/>
    <col min="4" max="4" width="12.875" style="15" customWidth="1"/>
    <col min="5" max="5" width="8.625" style="15" customWidth="1"/>
    <col min="6" max="6" width="9.125" style="15" customWidth="1"/>
    <col min="7" max="7" width="8.625" style="15" customWidth="1"/>
    <col min="8" max="16384" width="8" style="15"/>
  </cols>
  <sheetData>
    <row r="1" spans="1:8" ht="24.95" customHeight="1">
      <c r="A1" s="820" t="s">
        <v>294</v>
      </c>
      <c r="B1" s="820"/>
      <c r="C1" s="820"/>
      <c r="D1" s="821"/>
      <c r="E1" s="821"/>
      <c r="F1" s="821"/>
      <c r="G1" s="821"/>
    </row>
    <row r="2" spans="1:8" ht="24.95" customHeight="1">
      <c r="A2" s="31"/>
    </row>
    <row r="3" spans="1:8" ht="24.95" customHeight="1">
      <c r="B3" s="32"/>
      <c r="C3" s="32"/>
      <c r="D3" s="32"/>
      <c r="E3" s="33"/>
      <c r="F3" s="824" t="s">
        <v>383</v>
      </c>
      <c r="G3" s="824"/>
    </row>
    <row r="4" spans="1:8" ht="24.95" customHeight="1">
      <c r="A4" s="26"/>
      <c r="B4" s="9" t="s">
        <v>79</v>
      </c>
      <c r="C4" s="9" t="s">
        <v>8</v>
      </c>
      <c r="D4" s="9" t="s">
        <v>8</v>
      </c>
      <c r="E4" s="808" t="s">
        <v>81</v>
      </c>
      <c r="F4" s="808"/>
      <c r="G4" s="808"/>
    </row>
    <row r="5" spans="1:8" ht="24.95" customHeight="1">
      <c r="B5" s="10" t="s">
        <v>12</v>
      </c>
      <c r="C5" s="10" t="s">
        <v>531</v>
      </c>
      <c r="D5" s="10" t="s">
        <v>532</v>
      </c>
      <c r="E5" s="10" t="s">
        <v>16</v>
      </c>
      <c r="F5" s="10" t="s">
        <v>533</v>
      </c>
      <c r="G5" s="10" t="s">
        <v>532</v>
      </c>
    </row>
    <row r="6" spans="1:8" ht="24.95" customHeight="1">
      <c r="B6" s="10" t="s">
        <v>10</v>
      </c>
      <c r="C6" s="10" t="s">
        <v>10</v>
      </c>
      <c r="D6" s="10" t="s">
        <v>83</v>
      </c>
      <c r="E6" s="10" t="s">
        <v>10</v>
      </c>
      <c r="F6" s="10" t="s">
        <v>10</v>
      </c>
      <c r="G6" s="10" t="s">
        <v>83</v>
      </c>
    </row>
    <row r="7" spans="1:8" ht="24.95" customHeight="1">
      <c r="B7" s="11">
        <v>2024</v>
      </c>
      <c r="C7" s="11">
        <v>2024</v>
      </c>
      <c r="D7" s="11">
        <v>2024</v>
      </c>
      <c r="E7" s="11">
        <v>2024</v>
      </c>
      <c r="F7" s="11">
        <v>2024</v>
      </c>
      <c r="G7" s="11">
        <v>2024</v>
      </c>
    </row>
    <row r="8" spans="1:8" ht="24.95" customHeight="1">
      <c r="B8" s="10"/>
      <c r="C8" s="10"/>
      <c r="D8" s="10"/>
      <c r="E8" s="10"/>
      <c r="F8" s="10"/>
      <c r="G8" s="10"/>
    </row>
    <row r="9" spans="1:8" ht="24.95" customHeight="1">
      <c r="A9" s="31" t="s">
        <v>56</v>
      </c>
      <c r="B9" s="245">
        <f>B13+B17</f>
        <v>6074.3526999999995</v>
      </c>
      <c r="C9" s="245">
        <f t="shared" ref="C9:D9" si="0">C13+C17</f>
        <v>6863.59</v>
      </c>
      <c r="D9" s="245">
        <f t="shared" si="0"/>
        <v>18845.612699999998</v>
      </c>
      <c r="E9" s="246">
        <v>103.40027746569982</v>
      </c>
      <c r="F9" s="246">
        <v>99.275925162540773</v>
      </c>
      <c r="G9" s="246">
        <v>101.74580679992982</v>
      </c>
      <c r="H9" s="29"/>
    </row>
    <row r="10" spans="1:8" ht="24.95" customHeight="1">
      <c r="A10" s="34" t="s">
        <v>57</v>
      </c>
      <c r="B10" s="247">
        <f t="shared" ref="B10:D12" si="1">B14+B18</f>
        <v>5735.1727000000001</v>
      </c>
      <c r="C10" s="247">
        <f t="shared" si="1"/>
        <v>6497.92</v>
      </c>
      <c r="D10" s="247">
        <f t="shared" si="1"/>
        <v>17812.592699999997</v>
      </c>
      <c r="E10" s="248">
        <v>103.45667848220003</v>
      </c>
      <c r="F10" s="248">
        <v>99.150995794652076</v>
      </c>
      <c r="G10" s="248">
        <v>101.7933557648427</v>
      </c>
    </row>
    <row r="11" spans="1:8" ht="24.95" customHeight="1">
      <c r="A11" s="20" t="s">
        <v>58</v>
      </c>
      <c r="B11" s="247">
        <f t="shared" si="1"/>
        <v>21.58</v>
      </c>
      <c r="C11" s="247">
        <f t="shared" si="1"/>
        <v>8.3000000000000007</v>
      </c>
      <c r="D11" s="247">
        <f t="shared" si="1"/>
        <v>47.08</v>
      </c>
      <c r="E11" s="248">
        <v>100.84112149532709</v>
      </c>
      <c r="F11" s="248">
        <v>98.224852071005927</v>
      </c>
      <c r="G11" s="248">
        <v>99.429778247096095</v>
      </c>
    </row>
    <row r="12" spans="1:8" ht="24.95" customHeight="1">
      <c r="A12" s="20" t="s">
        <v>59</v>
      </c>
      <c r="B12" s="247">
        <f t="shared" si="1"/>
        <v>317.59999999999997</v>
      </c>
      <c r="C12" s="247">
        <f t="shared" si="1"/>
        <v>357.37</v>
      </c>
      <c r="D12" s="247">
        <f t="shared" si="1"/>
        <v>985.94</v>
      </c>
      <c r="E12" s="248">
        <v>102.56741482318748</v>
      </c>
      <c r="F12" s="248">
        <v>101.62950745080197</v>
      </c>
      <c r="G12" s="248">
        <v>100.99814851208639</v>
      </c>
    </row>
    <row r="13" spans="1:8" ht="24.95" customHeight="1">
      <c r="A13" s="31" t="s">
        <v>60</v>
      </c>
      <c r="B13" s="245">
        <v>5722.4726999999993</v>
      </c>
      <c r="C13" s="245">
        <v>6249.29</v>
      </c>
      <c r="D13" s="245">
        <v>1428.6799999999998</v>
      </c>
      <c r="E13" s="246">
        <v>103.45058753344421</v>
      </c>
      <c r="F13" s="246">
        <v>99.043370075994702</v>
      </c>
      <c r="G13" s="246">
        <v>101.8072668819687</v>
      </c>
    </row>
    <row r="14" spans="1:8" ht="24.95" customHeight="1">
      <c r="A14" s="34" t="s">
        <v>57</v>
      </c>
      <c r="B14" s="247">
        <v>5712.3226999999997</v>
      </c>
      <c r="C14" s="247">
        <v>6214.42</v>
      </c>
      <c r="D14" s="247">
        <v>446.34999999999997</v>
      </c>
      <c r="E14" s="248">
        <v>103.43351440418635</v>
      </c>
      <c r="F14" s="248">
        <v>99.009967243203292</v>
      </c>
      <c r="G14" s="248">
        <v>101.79354066116227</v>
      </c>
    </row>
    <row r="15" spans="1:8" ht="24.95" customHeight="1">
      <c r="A15" s="20" t="s">
        <v>58</v>
      </c>
      <c r="B15" s="311">
        <v>1.5</v>
      </c>
      <c r="C15" s="339">
        <v>1.5</v>
      </c>
      <c r="D15" s="339">
        <v>44.08</v>
      </c>
      <c r="E15" s="311">
        <v>107.14285714285714</v>
      </c>
      <c r="F15" s="311">
        <v>103.44827586206897</v>
      </c>
      <c r="G15" s="311">
        <v>105.26315789473686</v>
      </c>
    </row>
    <row r="16" spans="1:8" ht="24.95" customHeight="1">
      <c r="A16" s="20" t="s">
        <v>59</v>
      </c>
      <c r="B16" s="311">
        <v>8.65</v>
      </c>
      <c r="C16" s="311">
        <v>33.370000000000005</v>
      </c>
      <c r="D16" s="311">
        <v>938.25</v>
      </c>
      <c r="E16" s="248">
        <v>115.33333333333333</v>
      </c>
      <c r="F16" s="248">
        <v>105.46776232616941</v>
      </c>
      <c r="G16" s="248">
        <v>106.83243727598568</v>
      </c>
    </row>
    <row r="17" spans="1:7" ht="24.95" customHeight="1">
      <c r="A17" s="31" t="s">
        <v>61</v>
      </c>
      <c r="B17" s="245">
        <v>351.88</v>
      </c>
      <c r="C17" s="245">
        <v>614.29999999999995</v>
      </c>
      <c r="D17" s="245">
        <v>17416.932699999998</v>
      </c>
      <c r="E17" s="246">
        <v>102.58892128279884</v>
      </c>
      <c r="F17" s="246">
        <v>101.70529801324501</v>
      </c>
      <c r="G17" s="246">
        <v>101.00247437256982</v>
      </c>
    </row>
    <row r="18" spans="1:7" ht="24.95" customHeight="1">
      <c r="A18" s="34" t="s">
        <v>57</v>
      </c>
      <c r="B18" s="247">
        <v>22.85</v>
      </c>
      <c r="C18" s="247">
        <v>283.5</v>
      </c>
      <c r="D18" s="247">
        <v>17366.242699999999</v>
      </c>
      <c r="E18" s="248">
        <v>109.59232613908874</v>
      </c>
      <c r="F18" s="248">
        <v>102.3465703971119</v>
      </c>
      <c r="G18" s="248">
        <v>101.7863123813777</v>
      </c>
    </row>
    <row r="19" spans="1:7" ht="24.95" customHeight="1">
      <c r="A19" s="20" t="s">
        <v>58</v>
      </c>
      <c r="B19" s="247">
        <v>20.079999999999998</v>
      </c>
      <c r="C19" s="247">
        <v>6.8</v>
      </c>
      <c r="D19" s="247">
        <v>3</v>
      </c>
      <c r="E19" s="248">
        <v>100.4</v>
      </c>
      <c r="F19" s="248">
        <v>97.142857142857139</v>
      </c>
      <c r="G19" s="248">
        <v>99.056179775280896</v>
      </c>
    </row>
    <row r="20" spans="1:7" ht="24.95" customHeight="1">
      <c r="A20" s="20" t="s">
        <v>59</v>
      </c>
      <c r="B20" s="247">
        <v>308.95</v>
      </c>
      <c r="C20" s="247">
        <v>324</v>
      </c>
      <c r="D20" s="247">
        <v>47.69</v>
      </c>
      <c r="E20" s="248">
        <v>102.25053781234486</v>
      </c>
      <c r="F20" s="248">
        <v>101.25</v>
      </c>
      <c r="G20" s="248">
        <v>100.71571870086211</v>
      </c>
    </row>
  </sheetData>
  <mergeCells count="3">
    <mergeCell ref="E4:G4"/>
    <mergeCell ref="A1:G1"/>
    <mergeCell ref="F3:G3"/>
  </mergeCells>
  <pageMargins left="1.1811023622047245" right="0.78740157480314965" top="0.78740157480314965" bottom="0.78740157480314965" header="0" footer="0"/>
  <pageSetup paperSize="9" scale="87" firstPageNumber="15"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36"/>
  <sheetViews>
    <sheetView workbookViewId="0">
      <pane xSplit="2" ySplit="5" topLeftCell="C6" activePane="bottomRight" state="frozen"/>
      <selection activeCell="P20" sqref="P20"/>
      <selection pane="topRight" activeCell="P20" sqref="P20"/>
      <selection pane="bottomLeft" activeCell="P20" sqref="P20"/>
      <selection pane="bottomRight" activeCell="C6" sqref="C6:F35"/>
    </sheetView>
  </sheetViews>
  <sheetFormatPr defaultColWidth="12.875" defaultRowHeight="24.95" customHeight="1"/>
  <cols>
    <col min="1" max="1" width="33.375" style="343" customWidth="1"/>
    <col min="2" max="2" width="11.625" style="343" customWidth="1"/>
    <col min="3" max="3" width="12.375" style="343" customWidth="1"/>
    <col min="4" max="4" width="12.875" style="343" customWidth="1"/>
    <col min="5" max="5" width="14.25" style="343" customWidth="1"/>
    <col min="6" max="7" width="12.875" style="343" customWidth="1"/>
    <col min="8" max="16384" width="12.875" style="343"/>
  </cols>
  <sheetData>
    <row r="1" spans="1:7" ht="24.95" customHeight="1">
      <c r="A1" s="627" t="s">
        <v>587</v>
      </c>
      <c r="B1" s="627"/>
      <c r="C1" s="627"/>
      <c r="D1" s="627"/>
      <c r="E1" s="627"/>
    </row>
    <row r="2" spans="1:7" ht="16.5">
      <c r="A2" s="553"/>
      <c r="B2" s="553"/>
      <c r="C2" s="553"/>
      <c r="D2" s="553"/>
      <c r="E2" s="553"/>
    </row>
    <row r="3" spans="1:7" ht="15.75">
      <c r="A3" s="588"/>
      <c r="C3" s="589"/>
      <c r="D3" s="590"/>
      <c r="E3" s="427"/>
      <c r="F3" s="427" t="s">
        <v>394</v>
      </c>
      <c r="G3" s="631"/>
    </row>
    <row r="4" spans="1:7" ht="32.25" customHeight="1">
      <c r="A4" s="827"/>
      <c r="B4" s="825" t="s">
        <v>302</v>
      </c>
      <c r="C4" s="825" t="s">
        <v>588</v>
      </c>
      <c r="D4" s="829" t="s">
        <v>589</v>
      </c>
      <c r="E4" s="829"/>
      <c r="F4" s="825" t="s">
        <v>590</v>
      </c>
      <c r="G4" s="629"/>
    </row>
    <row r="5" spans="1:7" s="591" customFormat="1" ht="34.5" customHeight="1">
      <c r="A5" s="828"/>
      <c r="B5" s="826"/>
      <c r="C5" s="826"/>
      <c r="D5" s="342" t="s">
        <v>303</v>
      </c>
      <c r="E5" s="342" t="s">
        <v>81</v>
      </c>
      <c r="F5" s="826"/>
      <c r="G5" s="629"/>
    </row>
    <row r="6" spans="1:7" ht="24.95" customHeight="1">
      <c r="A6" s="18" t="s">
        <v>194</v>
      </c>
      <c r="B6" s="268"/>
      <c r="C6" s="780">
        <v>114.44</v>
      </c>
      <c r="D6" s="780">
        <v>105.81</v>
      </c>
      <c r="E6" s="780">
        <v>101.69</v>
      </c>
      <c r="F6" s="780">
        <v>111.15</v>
      </c>
      <c r="G6" s="268"/>
    </row>
    <row r="7" spans="1:7" ht="24.95" customHeight="1">
      <c r="A7" s="196" t="s">
        <v>0</v>
      </c>
      <c r="B7" s="344" t="s">
        <v>295</v>
      </c>
      <c r="C7" s="780">
        <v>63.19</v>
      </c>
      <c r="D7" s="780">
        <v>104.65</v>
      </c>
      <c r="E7" s="780">
        <v>69.23</v>
      </c>
      <c r="F7" s="780">
        <v>80.27</v>
      </c>
      <c r="G7" s="268"/>
    </row>
    <row r="8" spans="1:7" ht="24.95" customHeight="1">
      <c r="A8" s="194" t="s">
        <v>87</v>
      </c>
      <c r="B8" s="345" t="s">
        <v>304</v>
      </c>
      <c r="C8" s="781">
        <v>63.19</v>
      </c>
      <c r="D8" s="781">
        <v>104.65</v>
      </c>
      <c r="E8" s="781">
        <v>69.23</v>
      </c>
      <c r="F8" s="781">
        <v>80.27</v>
      </c>
      <c r="G8" s="250"/>
    </row>
    <row r="9" spans="1:7" ht="24.95" customHeight="1">
      <c r="A9" s="196" t="s">
        <v>88</v>
      </c>
      <c r="B9" s="344" t="s">
        <v>305</v>
      </c>
      <c r="C9" s="780">
        <v>114.75</v>
      </c>
      <c r="D9" s="780">
        <v>105.76</v>
      </c>
      <c r="E9" s="780">
        <v>101.78</v>
      </c>
      <c r="F9" s="780">
        <v>111.28</v>
      </c>
      <c r="G9" s="268"/>
    </row>
    <row r="10" spans="1:7" ht="24.95" customHeight="1">
      <c r="A10" s="195" t="s">
        <v>89</v>
      </c>
      <c r="B10" s="345" t="s">
        <v>306</v>
      </c>
      <c r="C10" s="781">
        <v>124.05</v>
      </c>
      <c r="D10" s="781">
        <v>98.37</v>
      </c>
      <c r="E10" s="781">
        <v>116.41</v>
      </c>
      <c r="F10" s="781">
        <v>122.51</v>
      </c>
      <c r="G10" s="250"/>
    </row>
    <row r="11" spans="1:7" s="592" customFormat="1" ht="24.95" customHeight="1">
      <c r="A11" s="195" t="s">
        <v>90</v>
      </c>
      <c r="B11" s="345" t="s">
        <v>307</v>
      </c>
      <c r="C11" s="781">
        <v>115.97</v>
      </c>
      <c r="D11" s="781">
        <v>80.790000000000006</v>
      </c>
      <c r="E11" s="781">
        <v>124.11</v>
      </c>
      <c r="F11" s="781">
        <v>113.29</v>
      </c>
      <c r="G11" s="250"/>
    </row>
    <row r="12" spans="1:7" s="592" customFormat="1" ht="24.95" customHeight="1">
      <c r="A12" s="195" t="s">
        <v>91</v>
      </c>
      <c r="B12" s="345" t="s">
        <v>308</v>
      </c>
      <c r="C12" s="781">
        <v>108.32</v>
      </c>
      <c r="D12" s="781">
        <v>106.33</v>
      </c>
      <c r="E12" s="781">
        <v>102.28</v>
      </c>
      <c r="F12" s="781">
        <v>96.65</v>
      </c>
      <c r="G12" s="250"/>
    </row>
    <row r="13" spans="1:7" s="592" customFormat="1" ht="51.75" customHeight="1">
      <c r="A13" s="195" t="s">
        <v>92</v>
      </c>
      <c r="B13" s="345" t="s">
        <v>309</v>
      </c>
      <c r="C13" s="781">
        <v>143.78</v>
      </c>
      <c r="D13" s="781">
        <v>101.68</v>
      </c>
      <c r="E13" s="781">
        <v>133.79</v>
      </c>
      <c r="F13" s="781">
        <v>105.6</v>
      </c>
      <c r="G13" s="250"/>
    </row>
    <row r="14" spans="1:7" s="592" customFormat="1" ht="67.5" customHeight="1">
      <c r="A14" s="195" t="s">
        <v>93</v>
      </c>
      <c r="B14" s="345" t="s">
        <v>310</v>
      </c>
      <c r="C14" s="781">
        <v>114.81</v>
      </c>
      <c r="D14" s="781">
        <v>102.32</v>
      </c>
      <c r="E14" s="781">
        <v>128.11000000000001</v>
      </c>
      <c r="F14" s="781">
        <v>110.86</v>
      </c>
      <c r="G14" s="250"/>
    </row>
    <row r="15" spans="1:7" ht="24.95" customHeight="1">
      <c r="A15" s="195" t="s">
        <v>94</v>
      </c>
      <c r="B15" s="345" t="s">
        <v>311</v>
      </c>
      <c r="C15" s="781">
        <v>130.79</v>
      </c>
      <c r="D15" s="781">
        <v>86.66</v>
      </c>
      <c r="E15" s="781">
        <v>100.12</v>
      </c>
      <c r="F15" s="781">
        <v>125.62</v>
      </c>
      <c r="G15" s="250"/>
    </row>
    <row r="16" spans="1:7" ht="24.95" customHeight="1">
      <c r="A16" s="195" t="s">
        <v>95</v>
      </c>
      <c r="B16" s="345" t="s">
        <v>312</v>
      </c>
      <c r="C16" s="781">
        <v>105.81</v>
      </c>
      <c r="D16" s="781">
        <v>84.26</v>
      </c>
      <c r="E16" s="781">
        <v>93.67</v>
      </c>
      <c r="F16" s="781">
        <v>111.32</v>
      </c>
      <c r="G16" s="250"/>
    </row>
    <row r="17" spans="1:7" ht="24.95" customHeight="1">
      <c r="A17" s="195" t="s">
        <v>96</v>
      </c>
      <c r="B17" s="345" t="s">
        <v>313</v>
      </c>
      <c r="C17" s="781">
        <v>105.55</v>
      </c>
      <c r="D17" s="781">
        <v>90.66</v>
      </c>
      <c r="E17" s="781">
        <v>135.86000000000001</v>
      </c>
      <c r="F17" s="781">
        <v>128.97999999999999</v>
      </c>
      <c r="G17" s="250"/>
    </row>
    <row r="18" spans="1:7" ht="33" customHeight="1">
      <c r="A18" s="195" t="s">
        <v>97</v>
      </c>
      <c r="B18" s="345" t="s">
        <v>314</v>
      </c>
      <c r="C18" s="781">
        <v>139.97999999999999</v>
      </c>
      <c r="D18" s="781">
        <v>103.45</v>
      </c>
      <c r="E18" s="781">
        <v>123.46</v>
      </c>
      <c r="F18" s="781">
        <v>119.6</v>
      </c>
      <c r="G18" s="250"/>
    </row>
    <row r="19" spans="1:7" ht="33" customHeight="1">
      <c r="A19" s="195" t="s">
        <v>98</v>
      </c>
      <c r="B19" s="345" t="s">
        <v>315</v>
      </c>
      <c r="C19" s="781">
        <v>125.39</v>
      </c>
      <c r="D19" s="781">
        <v>88.19</v>
      </c>
      <c r="E19" s="781">
        <v>91.16</v>
      </c>
      <c r="F19" s="781">
        <v>119.32</v>
      </c>
      <c r="G19" s="250"/>
    </row>
    <row r="20" spans="1:7" ht="32.25" customHeight="1">
      <c r="A20" s="195" t="s">
        <v>99</v>
      </c>
      <c r="B20" s="345" t="s">
        <v>316</v>
      </c>
      <c r="C20" s="781">
        <v>121.72</v>
      </c>
      <c r="D20" s="781">
        <v>95.55</v>
      </c>
      <c r="E20" s="781">
        <v>114.54</v>
      </c>
      <c r="F20" s="781">
        <v>115.89</v>
      </c>
      <c r="G20" s="250"/>
    </row>
    <row r="21" spans="1:7" ht="33" customHeight="1">
      <c r="A21" s="195" t="s">
        <v>100</v>
      </c>
      <c r="B21" s="345" t="s">
        <v>317</v>
      </c>
      <c r="C21" s="781">
        <v>94.99</v>
      </c>
      <c r="D21" s="781">
        <v>122.5</v>
      </c>
      <c r="E21" s="781">
        <v>105.95</v>
      </c>
      <c r="F21" s="781">
        <v>106.82</v>
      </c>
      <c r="G21" s="250"/>
    </row>
    <row r="22" spans="1:7" ht="33" customHeight="1">
      <c r="A22" s="195" t="s">
        <v>101</v>
      </c>
      <c r="B22" s="345" t="s">
        <v>318</v>
      </c>
      <c r="C22" s="781">
        <v>138.04</v>
      </c>
      <c r="D22" s="781">
        <v>92.68</v>
      </c>
      <c r="E22" s="781">
        <v>109.27</v>
      </c>
      <c r="F22" s="781">
        <v>116.78</v>
      </c>
      <c r="G22" s="250"/>
    </row>
    <row r="23" spans="1:7" ht="39.75" customHeight="1">
      <c r="A23" s="195" t="s">
        <v>102</v>
      </c>
      <c r="B23" s="345" t="s">
        <v>319</v>
      </c>
      <c r="C23" s="781">
        <v>123.35</v>
      </c>
      <c r="D23" s="781">
        <v>105.12</v>
      </c>
      <c r="E23" s="781">
        <v>103.89</v>
      </c>
      <c r="F23" s="781">
        <v>113.96</v>
      </c>
      <c r="G23" s="250"/>
    </row>
    <row r="24" spans="1:7" ht="33" customHeight="1">
      <c r="A24" s="195" t="s">
        <v>103</v>
      </c>
      <c r="B24" s="345" t="s">
        <v>320</v>
      </c>
      <c r="C24" s="781">
        <v>134.62</v>
      </c>
      <c r="D24" s="781">
        <v>91.2</v>
      </c>
      <c r="E24" s="781">
        <v>98.15</v>
      </c>
      <c r="F24" s="781">
        <v>117.38</v>
      </c>
      <c r="G24" s="250"/>
    </row>
    <row r="25" spans="1:7" ht="32.25" customHeight="1">
      <c r="A25" s="195" t="s">
        <v>104</v>
      </c>
      <c r="B25" s="345" t="s">
        <v>321</v>
      </c>
      <c r="C25" s="781">
        <v>122.47</v>
      </c>
      <c r="D25" s="781">
        <v>103.74</v>
      </c>
      <c r="E25" s="781">
        <v>93.73</v>
      </c>
      <c r="F25" s="781">
        <v>126.49</v>
      </c>
      <c r="G25" s="250"/>
    </row>
    <row r="26" spans="1:7" ht="24.95" customHeight="1">
      <c r="A26" s="195" t="s">
        <v>105</v>
      </c>
      <c r="B26" s="345" t="s">
        <v>322</v>
      </c>
      <c r="C26" s="781">
        <v>92.73</v>
      </c>
      <c r="D26" s="781">
        <v>108.77</v>
      </c>
      <c r="E26" s="781">
        <v>93.9</v>
      </c>
      <c r="F26" s="781">
        <v>99.35</v>
      </c>
      <c r="G26" s="250"/>
    </row>
    <row r="27" spans="1:7" ht="24.95" customHeight="1">
      <c r="A27" s="195" t="s">
        <v>106</v>
      </c>
      <c r="B27" s="345" t="s">
        <v>323</v>
      </c>
      <c r="C27" s="781">
        <v>95.45</v>
      </c>
      <c r="D27" s="781">
        <v>112.85</v>
      </c>
      <c r="E27" s="781">
        <v>93.77</v>
      </c>
      <c r="F27" s="781">
        <v>106.15</v>
      </c>
      <c r="G27" s="250"/>
    </row>
    <row r="28" spans="1:7" ht="24.95" customHeight="1">
      <c r="A28" s="195" t="s">
        <v>107</v>
      </c>
      <c r="B28" s="345" t="s">
        <v>324</v>
      </c>
      <c r="C28" s="781">
        <v>95.32</v>
      </c>
      <c r="D28" s="781">
        <v>84.44</v>
      </c>
      <c r="E28" s="781">
        <v>104.01</v>
      </c>
      <c r="F28" s="781">
        <v>112.18</v>
      </c>
      <c r="G28" s="250"/>
    </row>
    <row r="29" spans="1:7" ht="33" customHeight="1">
      <c r="A29" s="195" t="s">
        <v>108</v>
      </c>
      <c r="B29" s="345" t="s">
        <v>325</v>
      </c>
      <c r="C29" s="781">
        <v>129.43</v>
      </c>
      <c r="D29" s="781">
        <v>97.09</v>
      </c>
      <c r="E29" s="781">
        <v>129.80000000000001</v>
      </c>
      <c r="F29" s="781">
        <v>104.45</v>
      </c>
      <c r="G29" s="250"/>
    </row>
    <row r="30" spans="1:7" ht="49.5" customHeight="1">
      <c r="A30" s="195" t="s">
        <v>292</v>
      </c>
      <c r="B30" s="345" t="s">
        <v>326</v>
      </c>
      <c r="C30" s="781">
        <v>78.48</v>
      </c>
      <c r="D30" s="781">
        <v>126.63</v>
      </c>
      <c r="E30" s="781">
        <v>127.35</v>
      </c>
      <c r="F30" s="781">
        <v>107.83</v>
      </c>
      <c r="G30" s="250"/>
    </row>
    <row r="31" spans="1:7" ht="50.25" customHeight="1">
      <c r="A31" s="593" t="s">
        <v>109</v>
      </c>
      <c r="B31" s="344" t="s">
        <v>327</v>
      </c>
      <c r="C31" s="780">
        <v>107.84</v>
      </c>
      <c r="D31" s="780">
        <v>101.74</v>
      </c>
      <c r="E31" s="780">
        <v>110.15</v>
      </c>
      <c r="F31" s="780">
        <v>109.52</v>
      </c>
      <c r="G31" s="268"/>
    </row>
    <row r="32" spans="1:7" ht="33" customHeight="1">
      <c r="A32" s="195" t="s">
        <v>109</v>
      </c>
      <c r="B32" s="345" t="s">
        <v>328</v>
      </c>
      <c r="C32" s="781">
        <v>107.84</v>
      </c>
      <c r="D32" s="781">
        <v>101.74</v>
      </c>
      <c r="E32" s="781">
        <v>110.15</v>
      </c>
      <c r="F32" s="781">
        <v>109.52</v>
      </c>
      <c r="G32" s="250"/>
    </row>
    <row r="33" spans="1:7" ht="33.75" customHeight="1">
      <c r="A33" s="179" t="s">
        <v>110</v>
      </c>
      <c r="B33" s="344" t="s">
        <v>329</v>
      </c>
      <c r="C33" s="780">
        <v>72.59</v>
      </c>
      <c r="D33" s="780">
        <v>124.91</v>
      </c>
      <c r="E33" s="780">
        <v>79.930000000000007</v>
      </c>
      <c r="F33" s="780">
        <v>91.61</v>
      </c>
      <c r="G33" s="268"/>
    </row>
    <row r="34" spans="1:7" ht="33" customHeight="1">
      <c r="A34" s="249" t="s">
        <v>111</v>
      </c>
      <c r="B34" s="346" t="s">
        <v>330</v>
      </c>
      <c r="C34" s="781">
        <v>106.11</v>
      </c>
      <c r="D34" s="781">
        <v>100.81</v>
      </c>
      <c r="E34" s="781">
        <v>108.12</v>
      </c>
      <c r="F34" s="781">
        <v>105.17</v>
      </c>
      <c r="G34" s="250"/>
    </row>
    <row r="35" spans="1:7" ht="31.5">
      <c r="A35" s="195" t="s">
        <v>112</v>
      </c>
      <c r="B35" s="345" t="s">
        <v>331</v>
      </c>
      <c r="C35" s="781">
        <v>42.45</v>
      </c>
      <c r="D35" s="781">
        <v>179.1</v>
      </c>
      <c r="E35" s="781">
        <v>60.1</v>
      </c>
      <c r="F35" s="781">
        <v>79.7</v>
      </c>
      <c r="G35" s="250"/>
    </row>
    <row r="36" spans="1:7" ht="15.75">
      <c r="A36" s="35"/>
      <c r="B36" s="35"/>
      <c r="C36" s="35"/>
      <c r="D36" s="35"/>
      <c r="E36" s="35"/>
    </row>
  </sheetData>
  <mergeCells count="5">
    <mergeCell ref="F4:F5"/>
    <mergeCell ref="A4:A5"/>
    <mergeCell ref="B4:B5"/>
    <mergeCell ref="C4:C5"/>
    <mergeCell ref="D4:E4"/>
  </mergeCells>
  <pageMargins left="1.1811023622047245" right="0.78740157480314965" top="0.78740157480314965" bottom="0.78740157480314965" header="0" footer="0"/>
  <pageSetup paperSize="9" scale="77" firstPageNumber="19" fitToHeight="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O44"/>
  <sheetViews>
    <sheetView workbookViewId="0">
      <selection activeCell="A4" sqref="A4:E37"/>
    </sheetView>
  </sheetViews>
  <sheetFormatPr defaultColWidth="12.875" defaultRowHeight="30" customHeight="1"/>
  <cols>
    <col min="1" max="1" width="48.5" style="35" customWidth="1"/>
    <col min="2" max="2" width="5.125" style="35" customWidth="1"/>
    <col min="3" max="3" width="16.5" style="35" customWidth="1"/>
    <col min="4" max="4" width="19.625" style="35" customWidth="1"/>
    <col min="5" max="5" width="12.875" style="35" customWidth="1"/>
    <col min="6" max="16384" width="12.875" style="35"/>
  </cols>
  <sheetData>
    <row r="1" spans="1:119" ht="30" customHeight="1">
      <c r="A1" s="830" t="s">
        <v>300</v>
      </c>
      <c r="B1" s="830"/>
      <c r="C1" s="830"/>
      <c r="D1" s="830"/>
      <c r="E1" s="831"/>
      <c r="F1" s="42"/>
      <c r="G1" s="42"/>
    </row>
    <row r="2" spans="1:119" ht="30" customHeight="1">
      <c r="A2" s="341"/>
      <c r="B2" s="341"/>
      <c r="C2" s="341"/>
      <c r="D2" s="341"/>
      <c r="E2" s="341"/>
      <c r="F2" s="42"/>
      <c r="G2" s="42"/>
    </row>
    <row r="3" spans="1:119" ht="30" customHeight="1">
      <c r="A3" s="36"/>
      <c r="B3" s="36"/>
      <c r="C3" s="36"/>
      <c r="E3" s="427" t="s">
        <v>394</v>
      </c>
    </row>
    <row r="4" spans="1:119" ht="30" customHeight="1">
      <c r="A4" s="833"/>
      <c r="B4" s="825" t="s">
        <v>302</v>
      </c>
      <c r="C4" s="37" t="s">
        <v>570</v>
      </c>
      <c r="D4" s="37" t="s">
        <v>528</v>
      </c>
      <c r="E4" s="37" t="s">
        <v>529</v>
      </c>
    </row>
    <row r="5" spans="1:119" ht="30" customHeight="1">
      <c r="A5" s="834"/>
      <c r="B5" s="832"/>
      <c r="C5" s="38" t="s">
        <v>301</v>
      </c>
      <c r="D5" s="38" t="s">
        <v>301</v>
      </c>
      <c r="E5" s="38" t="s">
        <v>301</v>
      </c>
    </row>
    <row r="6" spans="1:119" ht="30" customHeight="1">
      <c r="A6" s="834"/>
      <c r="B6" s="832"/>
      <c r="C6" s="38" t="s">
        <v>3</v>
      </c>
      <c r="D6" s="38" t="s">
        <v>3</v>
      </c>
      <c r="E6" s="38" t="s">
        <v>3</v>
      </c>
    </row>
    <row r="7" spans="1:119" ht="30" customHeight="1">
      <c r="A7" s="834"/>
      <c r="B7" s="826"/>
      <c r="C7" s="39" t="s">
        <v>33</v>
      </c>
      <c r="D7" s="39" t="s">
        <v>33</v>
      </c>
      <c r="E7" s="39" t="s">
        <v>33</v>
      </c>
    </row>
    <row r="8" spans="1:119" s="38" customFormat="1" ht="30" customHeight="1">
      <c r="A8" s="18" t="s">
        <v>194</v>
      </c>
      <c r="B8" s="18"/>
      <c r="C8" s="747">
        <v>106.67</v>
      </c>
      <c r="D8" s="268">
        <v>111.95</v>
      </c>
      <c r="E8" s="268">
        <v>117.91</v>
      </c>
    </row>
    <row r="9" spans="1:119" s="41" customFormat="1" ht="30" customHeight="1">
      <c r="A9" s="196" t="s">
        <v>0</v>
      </c>
      <c r="B9" s="344" t="s">
        <v>295</v>
      </c>
      <c r="C9" s="344">
        <v>106.02</v>
      </c>
      <c r="D9" s="652">
        <v>83.4</v>
      </c>
      <c r="E9" s="652">
        <v>54.12</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row>
    <row r="10" spans="1:119" ht="30" customHeight="1">
      <c r="A10" s="194" t="s">
        <v>87</v>
      </c>
      <c r="B10" s="345" t="s">
        <v>304</v>
      </c>
      <c r="C10" s="345">
        <v>106.02</v>
      </c>
      <c r="D10" s="653">
        <v>83.4</v>
      </c>
      <c r="E10" s="653">
        <v>54.12</v>
      </c>
    </row>
    <row r="11" spans="1:119" s="42" customFormat="1" ht="30" customHeight="1">
      <c r="A11" s="196" t="s">
        <v>88</v>
      </c>
      <c r="B11" s="344" t="s">
        <v>305</v>
      </c>
      <c r="C11" s="344">
        <v>106.78</v>
      </c>
      <c r="D11" s="652">
        <v>112.01</v>
      </c>
      <c r="E11" s="652">
        <v>118.15</v>
      </c>
    </row>
    <row r="12" spans="1:119" ht="30" customHeight="1">
      <c r="A12" s="195" t="s">
        <v>89</v>
      </c>
      <c r="B12" s="345" t="s">
        <v>306</v>
      </c>
      <c r="C12" s="345">
        <v>112.21</v>
      </c>
      <c r="D12" s="653">
        <v>125.55</v>
      </c>
      <c r="E12" s="653">
        <v>141.1</v>
      </c>
    </row>
    <row r="13" spans="1:119" s="42" customFormat="1" ht="30" customHeight="1">
      <c r="A13" s="195" t="s">
        <v>90</v>
      </c>
      <c r="B13" s="345" t="s">
        <v>307</v>
      </c>
      <c r="C13" s="345">
        <v>101.76</v>
      </c>
      <c r="D13" s="652">
        <v>107.06</v>
      </c>
      <c r="E13" s="652">
        <v>122.66</v>
      </c>
    </row>
    <row r="14" spans="1:119" ht="30" customHeight="1">
      <c r="A14" s="195" t="s">
        <v>91</v>
      </c>
      <c r="B14" s="345" t="s">
        <v>308</v>
      </c>
      <c r="C14" s="345">
        <v>107.84</v>
      </c>
      <c r="D14" s="653">
        <v>77.709999999999994</v>
      </c>
      <c r="E14" s="653">
        <v>109.09</v>
      </c>
    </row>
    <row r="15" spans="1:119" ht="30" customHeight="1">
      <c r="A15" s="195" t="s">
        <v>92</v>
      </c>
      <c r="B15" s="345" t="s">
        <v>309</v>
      </c>
      <c r="C15" s="345">
        <v>73.19</v>
      </c>
      <c r="D15" s="653">
        <v>108.05</v>
      </c>
      <c r="E15" s="653">
        <v>135.54</v>
      </c>
    </row>
    <row r="16" spans="1:119" ht="51.75" customHeight="1">
      <c r="A16" s="195" t="s">
        <v>93</v>
      </c>
      <c r="B16" s="345" t="s">
        <v>310</v>
      </c>
      <c r="C16" s="345">
        <v>127.66</v>
      </c>
      <c r="D16" s="653">
        <v>100.13</v>
      </c>
      <c r="E16" s="652">
        <v>98.61</v>
      </c>
    </row>
    <row r="17" spans="1:5" ht="30" customHeight="1">
      <c r="A17" s="195" t="s">
        <v>94</v>
      </c>
      <c r="B17" s="345" t="s">
        <v>311</v>
      </c>
      <c r="C17" s="345">
        <v>108.91</v>
      </c>
      <c r="D17" s="653">
        <v>112.87</v>
      </c>
      <c r="E17" s="653">
        <v>151.84</v>
      </c>
    </row>
    <row r="18" spans="1:5" ht="30" customHeight="1">
      <c r="A18" s="195" t="s">
        <v>95</v>
      </c>
      <c r="B18" s="345" t="s">
        <v>312</v>
      </c>
      <c r="C18" s="345">
        <v>115.44</v>
      </c>
      <c r="D18" s="653">
        <v>117.33</v>
      </c>
      <c r="E18" s="653">
        <v>100.9</v>
      </c>
    </row>
    <row r="19" spans="1:5" ht="30" customHeight="1">
      <c r="A19" s="195" t="s">
        <v>96</v>
      </c>
      <c r="B19" s="345" t="s">
        <v>313</v>
      </c>
      <c r="C19" s="345">
        <v>72.180000000000007</v>
      </c>
      <c r="D19" s="653">
        <v>139.22</v>
      </c>
      <c r="E19" s="653">
        <v>135.87</v>
      </c>
    </row>
    <row r="20" spans="1:5" ht="30" customHeight="1">
      <c r="A20" s="195" t="s">
        <v>97</v>
      </c>
      <c r="B20" s="345" t="s">
        <v>314</v>
      </c>
      <c r="C20" s="345">
        <v>142.97</v>
      </c>
      <c r="D20" s="653">
        <v>87.31</v>
      </c>
      <c r="E20" s="653">
        <v>114.45</v>
      </c>
    </row>
    <row r="21" spans="1:5" ht="30" customHeight="1">
      <c r="A21" s="195" t="s">
        <v>98</v>
      </c>
      <c r="B21" s="345" t="s">
        <v>315</v>
      </c>
      <c r="C21" s="345">
        <v>126.13</v>
      </c>
      <c r="D21" s="653">
        <v>127.49</v>
      </c>
      <c r="E21" s="653">
        <v>117.84</v>
      </c>
    </row>
    <row r="22" spans="1:5" ht="30" customHeight="1">
      <c r="A22" s="195" t="s">
        <v>99</v>
      </c>
      <c r="B22" s="345" t="s">
        <v>316</v>
      </c>
      <c r="C22" s="345">
        <v>103.96</v>
      </c>
      <c r="D22" s="653">
        <v>104.61</v>
      </c>
      <c r="E22" s="653">
        <v>142.24</v>
      </c>
    </row>
    <row r="23" spans="1:5" ht="30" customHeight="1">
      <c r="A23" s="195" t="s">
        <v>100</v>
      </c>
      <c r="B23" s="345" t="s">
        <v>317</v>
      </c>
      <c r="C23" s="345">
        <v>97.18</v>
      </c>
      <c r="D23" s="653">
        <v>112.64</v>
      </c>
      <c r="E23" s="653">
        <v>105.51</v>
      </c>
    </row>
    <row r="24" spans="1:5" ht="30" customHeight="1">
      <c r="A24" s="195" t="s">
        <v>101</v>
      </c>
      <c r="B24" s="345" t="s">
        <v>318</v>
      </c>
      <c r="C24" s="345">
        <v>122.16</v>
      </c>
      <c r="D24" s="653">
        <v>122.63</v>
      </c>
      <c r="E24" s="653">
        <v>109.01</v>
      </c>
    </row>
    <row r="25" spans="1:5" ht="30" customHeight="1">
      <c r="A25" s="195" t="s">
        <v>102</v>
      </c>
      <c r="B25" s="345" t="s">
        <v>319</v>
      </c>
      <c r="C25" s="345">
        <v>113.49</v>
      </c>
      <c r="D25" s="653">
        <v>116.04</v>
      </c>
      <c r="E25" s="653">
        <v>116.59</v>
      </c>
    </row>
    <row r="26" spans="1:5" ht="30" customHeight="1">
      <c r="A26" s="195" t="s">
        <v>103</v>
      </c>
      <c r="B26" s="345" t="s">
        <v>320</v>
      </c>
      <c r="C26" s="345">
        <v>111.25</v>
      </c>
      <c r="D26" s="653">
        <v>121.3</v>
      </c>
      <c r="E26" s="653">
        <v>120.78</v>
      </c>
    </row>
    <row r="27" spans="1:5" ht="30" customHeight="1">
      <c r="A27" s="195" t="s">
        <v>104</v>
      </c>
      <c r="B27" s="345" t="s">
        <v>321</v>
      </c>
      <c r="C27" s="345">
        <v>134.07</v>
      </c>
      <c r="D27" s="653">
        <v>132.33000000000001</v>
      </c>
      <c r="E27" s="653">
        <v>127.13</v>
      </c>
    </row>
    <row r="28" spans="1:5" ht="30" customHeight="1">
      <c r="A28" s="195" t="s">
        <v>105</v>
      </c>
      <c r="B28" s="345" t="s">
        <v>322</v>
      </c>
      <c r="C28" s="345">
        <v>79.77</v>
      </c>
      <c r="D28" s="653">
        <v>100.57</v>
      </c>
      <c r="E28" s="653">
        <v>111.07</v>
      </c>
    </row>
    <row r="29" spans="1:5" ht="30" customHeight="1">
      <c r="A29" s="195" t="s">
        <v>106</v>
      </c>
      <c r="B29" s="345" t="s">
        <v>323</v>
      </c>
      <c r="C29" s="345">
        <v>95.36</v>
      </c>
      <c r="D29" s="653">
        <v>106.14</v>
      </c>
      <c r="E29" s="653">
        <v>122.69</v>
      </c>
    </row>
    <row r="30" spans="1:5" ht="30" customHeight="1">
      <c r="A30" s="195" t="s">
        <v>107</v>
      </c>
      <c r="B30" s="345" t="s">
        <v>324</v>
      </c>
      <c r="C30" s="345">
        <v>153.44</v>
      </c>
      <c r="D30" s="653">
        <v>89.84</v>
      </c>
      <c r="E30" s="653">
        <v>106.03</v>
      </c>
    </row>
    <row r="31" spans="1:5" ht="30" customHeight="1">
      <c r="A31" s="195" t="s">
        <v>108</v>
      </c>
      <c r="B31" s="345" t="s">
        <v>325</v>
      </c>
      <c r="C31" s="345">
        <v>77.38</v>
      </c>
      <c r="D31" s="653">
        <v>95.76</v>
      </c>
      <c r="E31" s="653">
        <v>136.11000000000001</v>
      </c>
    </row>
    <row r="32" spans="1:5" ht="30" customHeight="1">
      <c r="A32" s="195" t="s">
        <v>292</v>
      </c>
      <c r="B32" s="345" t="s">
        <v>326</v>
      </c>
      <c r="C32" s="345">
        <v>174.34</v>
      </c>
      <c r="D32" s="653">
        <v>99.41</v>
      </c>
      <c r="E32" s="653">
        <v>81.36</v>
      </c>
    </row>
    <row r="33" spans="1:5" ht="44.25" customHeight="1">
      <c r="A33" s="196" t="s">
        <v>109</v>
      </c>
      <c r="B33" s="344" t="s">
        <v>327</v>
      </c>
      <c r="C33" s="344">
        <v>101.45</v>
      </c>
      <c r="D33" s="653">
        <v>114.06</v>
      </c>
      <c r="E33" s="653">
        <v>112.41</v>
      </c>
    </row>
    <row r="34" spans="1:5" ht="42.75" customHeight="1">
      <c r="A34" s="195" t="s">
        <v>109</v>
      </c>
      <c r="B34" s="345" t="s">
        <v>328</v>
      </c>
      <c r="C34" s="345">
        <v>101.45</v>
      </c>
      <c r="D34" s="653">
        <v>114.06</v>
      </c>
      <c r="E34" s="653">
        <v>112.41</v>
      </c>
    </row>
    <row r="35" spans="1:5" s="42" customFormat="1" ht="36.75" customHeight="1">
      <c r="A35" s="179" t="s">
        <v>110</v>
      </c>
      <c r="B35" s="344" t="s">
        <v>329</v>
      </c>
      <c r="C35" s="344">
        <v>91.99</v>
      </c>
      <c r="D35" s="652">
        <v>100.24</v>
      </c>
      <c r="E35" s="652">
        <v>88</v>
      </c>
    </row>
    <row r="36" spans="1:5" ht="30" customHeight="1">
      <c r="A36" s="249" t="s">
        <v>111</v>
      </c>
      <c r="B36" s="346" t="s">
        <v>330</v>
      </c>
      <c r="C36" s="346">
        <v>100.31</v>
      </c>
      <c r="D36" s="653">
        <v>105.33</v>
      </c>
      <c r="E36" s="653">
        <v>109.03</v>
      </c>
    </row>
    <row r="37" spans="1:5" s="42" customFormat="1" ht="30" customHeight="1">
      <c r="A37" s="195" t="s">
        <v>112</v>
      </c>
      <c r="B37" s="345" t="s">
        <v>331</v>
      </c>
      <c r="C37" s="345">
        <v>85.1</v>
      </c>
      <c r="D37" s="652">
        <v>95.4</v>
      </c>
      <c r="E37" s="652">
        <v>68.27</v>
      </c>
    </row>
    <row r="38" spans="1:5" ht="30" customHeight="1">
      <c r="A38" s="137"/>
      <c r="B38" s="137"/>
      <c r="C38" s="137"/>
    </row>
    <row r="39" spans="1:5" ht="30" customHeight="1">
      <c r="A39" s="179"/>
      <c r="B39" s="179"/>
      <c r="C39" s="179"/>
      <c r="D39" s="171"/>
      <c r="E39" s="171"/>
    </row>
    <row r="40" spans="1:5" ht="30" customHeight="1">
      <c r="A40" s="179"/>
      <c r="B40" s="179"/>
      <c r="C40" s="179"/>
      <c r="D40" s="171"/>
      <c r="E40" s="171"/>
    </row>
    <row r="41" spans="1:5" ht="30" customHeight="1">
      <c r="A41" s="137"/>
      <c r="B41" s="137"/>
      <c r="C41" s="137"/>
      <c r="D41" s="172"/>
      <c r="E41" s="172"/>
    </row>
    <row r="42" spans="1:5" ht="30" customHeight="1">
      <c r="A42" s="137"/>
      <c r="B42" s="137"/>
      <c r="C42" s="137"/>
      <c r="D42" s="172"/>
      <c r="E42" s="172"/>
    </row>
    <row r="43" spans="1:5" ht="30" customHeight="1">
      <c r="A43" s="137"/>
      <c r="B43" s="137"/>
      <c r="C43" s="137"/>
      <c r="D43" s="172"/>
      <c r="E43" s="172"/>
    </row>
    <row r="44" spans="1:5" ht="30" customHeight="1">
      <c r="A44" s="137"/>
      <c r="B44" s="137"/>
      <c r="C44" s="137"/>
      <c r="D44" s="172"/>
      <c r="E44" s="172"/>
    </row>
  </sheetData>
  <mergeCells count="3">
    <mergeCell ref="A1:E1"/>
    <mergeCell ref="B4:B7"/>
    <mergeCell ref="A4:A7"/>
  </mergeCells>
  <pageMargins left="1.1811023622047245" right="0.78740157480314965" top="0.78740157480314965" bottom="0.78740157480314965" header="0" footer="0"/>
  <pageSetup paperSize="9" scale="75" firstPageNumber="1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5</vt:i4>
      </vt:variant>
    </vt:vector>
  </HeadingPairs>
  <TitlesOfParts>
    <vt:vector size="39" baseType="lpstr">
      <vt:lpstr>Mục lục</vt:lpstr>
      <vt:lpstr>Tổng quan</vt:lpstr>
      <vt:lpstr>1.GRDP</vt:lpstr>
      <vt:lpstr>2.Nong nghiep</vt:lpstr>
      <vt:lpstr>3. SP chan nuoi</vt:lpstr>
      <vt:lpstr>4.Lam nghiep</vt:lpstr>
      <vt:lpstr>5.Thủy sản</vt:lpstr>
      <vt:lpstr>6.IIPthang</vt:lpstr>
      <vt:lpstr>7.IIPquy</vt:lpstr>
      <vt:lpstr>9.SPCNquy</vt:lpstr>
      <vt:lpstr>8.SPCNthang</vt:lpstr>
      <vt:lpstr>10.ton kho</vt:lpstr>
      <vt:lpstr>11.tieu thu</vt:lpstr>
      <vt:lpstr>12.Doanh nghiep</vt:lpstr>
      <vt:lpstr>13.Tong muc</vt:lpstr>
      <vt:lpstr>14. Tong muc quy</vt:lpstr>
      <vt:lpstr>15.DTBLthang</vt:lpstr>
      <vt:lpstr>16.DTBL quy</vt:lpstr>
      <vt:lpstr>17.DT van tai</vt:lpstr>
      <vt:lpstr>18. DT Vtai quy</vt:lpstr>
      <vt:lpstr>19.Vantaithang</vt:lpstr>
      <vt:lpstr>20.Vantaiquy</vt:lpstr>
      <vt:lpstr>21. Nhapkhau</vt:lpstr>
      <vt:lpstr>22.Xuatkhau</vt:lpstr>
      <vt:lpstr>23.Thu NSNN</vt:lpstr>
      <vt:lpstr>24.Chi NSNN</vt:lpstr>
      <vt:lpstr>25.NHNN</vt:lpstr>
      <vt:lpstr>26.Thu hut dau tu</vt:lpstr>
      <vt:lpstr>27.VĐTTXH</vt:lpstr>
      <vt:lpstr>28.VonNSNNthang</vt:lpstr>
      <vt:lpstr>29.VonNSNNquy</vt:lpstr>
      <vt:lpstr>30.CPI</vt:lpstr>
      <vt:lpstr>31. CSG NN-CN</vt:lpstr>
      <vt:lpstr>32.XHMT</vt:lpstr>
      <vt:lpstr>'10.ton kho'!Print_Area</vt:lpstr>
      <vt:lpstr>'11.tieu thu'!Print_Area</vt:lpstr>
      <vt:lpstr>'2.Nong nghiep'!Print_Area</vt:lpstr>
      <vt:lpstr>'Tổng quan'!Print_Area</vt:lpstr>
      <vt:lpstr>'7.IIPquy'!Print_Titles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Nguyễn Thị Thu Thảo</cp:lastModifiedBy>
  <cp:lastPrinted>2024-10-02T10:24:22Z</cp:lastPrinted>
  <dcterms:created xsi:type="dcterms:W3CDTF">2018-08-01T13:07:17Z</dcterms:created>
  <dcterms:modified xsi:type="dcterms:W3CDTF">2024-11-04T02:26:08Z</dcterms:modified>
</cp:coreProperties>
</file>