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 2023\Thang 8\"/>
    </mc:Choice>
  </mc:AlternateContent>
  <xr:revisionPtr revIDLastSave="0" documentId="13_ncr:1_{63513784-BDF5-4441-99F0-D411800A9990}" xr6:coauthVersionLast="47" xr6:coauthVersionMax="47" xr10:uidLastSave="{00000000-0000-0000-0000-000000000000}"/>
  <bookViews>
    <workbookView xWindow="-24120" yWindow="-120" windowWidth="24240" windowHeight="13140" tabRatio="799" activeTab="1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VT thang" sheetId="58" r:id="rId9"/>
    <sheet name="10.DTVT thang" sheetId="57" r:id="rId10"/>
    <sheet name="11.CPI" sheetId="26" r:id="rId11"/>
    <sheet name="12. Nhapkhau" sheetId="65" r:id="rId12"/>
    <sheet name="13.Xuatkhau" sheetId="66" r:id="rId13"/>
    <sheet name="14.Thu NSNN" sheetId="59" r:id="rId14"/>
    <sheet name="15.Chi NSNN" sheetId="60" r:id="rId15"/>
    <sheet name="16.NHNN" sheetId="64" r:id="rId16"/>
    <sheet name="17.XHMT" sheetId="39" r:id="rId17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0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0" hidden="1">'11.CPI'!$J$9:$K$24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0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10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0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10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10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10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10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10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10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10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10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10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10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10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10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10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10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10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10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10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10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10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0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10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10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10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10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10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0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0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10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10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0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0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10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0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10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10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0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10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10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10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10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0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10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0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10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64" l="1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5" i="64"/>
  <c r="D18" i="66" l="1"/>
  <c r="D17" i="66"/>
  <c r="D16" i="66"/>
  <c r="D15" i="66"/>
  <c r="D14" i="66"/>
  <c r="D13" i="66"/>
  <c r="D12" i="66"/>
  <c r="D10" i="66"/>
  <c r="D9" i="66"/>
  <c r="D7" i="66"/>
  <c r="C4" i="66"/>
  <c r="B4" i="66"/>
  <c r="D18" i="65"/>
  <c r="D17" i="65"/>
  <c r="D16" i="65"/>
  <c r="D15" i="65"/>
  <c r="D14" i="65"/>
  <c r="D13" i="65"/>
  <c r="D12" i="65"/>
  <c r="D10" i="65"/>
  <c r="D9" i="65"/>
  <c r="D7" i="65"/>
  <c r="C4" i="65"/>
  <c r="B4" i="65"/>
  <c r="D4" i="65" l="1"/>
  <c r="D4" i="66"/>
  <c r="D17" i="60" l="1"/>
  <c r="D7" i="60"/>
  <c r="D17" i="59"/>
  <c r="D7" i="59"/>
  <c r="C22" i="63"/>
  <c r="D22" i="63"/>
  <c r="E22" i="63"/>
  <c r="D5" i="59"/>
  <c r="D6" i="59"/>
  <c r="D8" i="59"/>
  <c r="D9" i="59"/>
  <c r="D10" i="59"/>
  <c r="D11" i="59"/>
  <c r="D12" i="59"/>
  <c r="D13" i="59"/>
  <c r="D14" i="59"/>
  <c r="D15" i="59"/>
  <c r="D16" i="59"/>
  <c r="D18" i="59"/>
  <c r="D21" i="59"/>
  <c r="D22" i="59"/>
  <c r="D23" i="59"/>
  <c r="D25" i="59"/>
  <c r="D7" i="4"/>
  <c r="C7" i="4"/>
  <c r="E14" i="4"/>
  <c r="D16" i="4"/>
  <c r="E16" i="4" s="1"/>
  <c r="E28" i="4"/>
  <c r="E26" i="4"/>
  <c r="C16" i="4"/>
  <c r="E34" i="4"/>
  <c r="E33" i="4"/>
  <c r="E32" i="4"/>
  <c r="E8" i="4"/>
  <c r="E47" i="4"/>
  <c r="E45" i="4"/>
  <c r="E44" i="4"/>
  <c r="E43" i="4"/>
  <c r="E42" i="4"/>
  <c r="E41" i="4"/>
  <c r="E40" i="4"/>
  <c r="D39" i="4"/>
  <c r="E39" i="4" s="1"/>
  <c r="C39" i="4"/>
  <c r="E38" i="4"/>
  <c r="E37" i="4"/>
  <c r="E36" i="4"/>
  <c r="E18" i="4"/>
  <c r="D6" i="60"/>
  <c r="D8" i="60"/>
  <c r="D9" i="60"/>
  <c r="D10" i="60"/>
  <c r="D11" i="60"/>
  <c r="D12" i="60"/>
  <c r="D13" i="60"/>
  <c r="D14" i="60"/>
  <c r="D15" i="60"/>
  <c r="D16" i="60"/>
  <c r="D18" i="60"/>
  <c r="D19" i="60"/>
  <c r="D20" i="60"/>
  <c r="D22" i="60"/>
  <c r="D5" i="60"/>
  <c r="E13" i="4"/>
  <c r="C21" i="63"/>
  <c r="D21" i="63"/>
  <c r="E21" i="63"/>
  <c r="C23" i="63"/>
  <c r="D23" i="63"/>
  <c r="E23" i="63"/>
  <c r="C24" i="63"/>
  <c r="D24" i="63"/>
  <c r="E24" i="63"/>
  <c r="E20" i="63"/>
  <c r="D20" i="63"/>
  <c r="C20" i="63"/>
  <c r="E30" i="4"/>
  <c r="E29" i="4"/>
  <c r="E25" i="4"/>
  <c r="E23" i="4"/>
  <c r="E22" i="4"/>
  <c r="E21" i="4"/>
  <c r="E19" i="4"/>
  <c r="E12" i="4"/>
  <c r="E11" i="4"/>
  <c r="E10" i="4"/>
  <c r="E9" i="4"/>
  <c r="E7" i="4"/>
</calcChain>
</file>

<file path=xl/sharedStrings.xml><?xml version="1.0" encoding="utf-8"?>
<sst xmlns="http://schemas.openxmlformats.org/spreadsheetml/2006/main" count="554" uniqueCount="385">
  <si>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</si>
  <si>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</si>
  <si>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</si>
  <si>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</si>
  <si>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</si>
  <si>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</si>
  <si>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</si>
  <si>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</si>
  <si>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</si>
  <si>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</si>
  <si>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</si>
  <si>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</si>
  <si>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</si>
  <si>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</si>
  <si>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</si>
  <si>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</si>
  <si>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</si>
  <si>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</si>
  <si>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</si>
  <si>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</si>
  <si>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</si>
  <si>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</si>
  <si>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</si>
  <si>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</si>
  <si>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</si>
  <si>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</si>
  <si>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</si>
  <si>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</si>
  <si>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</si>
  <si>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</si>
  <si>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</si>
  <si>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</si>
  <si>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</si>
  <si>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</si>
  <si>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</si>
  <si>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</si>
  <si>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</si>
  <si>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</si>
  <si>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</si>
  <si>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</si>
  <si>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</si>
  <si>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</si>
  <si>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</si>
  <si>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</si>
  <si>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</si>
  <si>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</si>
  <si>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</si>
  <si>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</si>
  <si>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</si>
  <si>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</si>
  <si>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</si>
  <si>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</si>
  <si>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</si>
  <si>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</si>
  <si>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</si>
  <si>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</si>
  <si>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</si>
  <si>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</si>
  <si>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</si>
  <si>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</si>
  <si>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</si>
  <si>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</si>
  <si>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</si>
  <si>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</si>
  <si>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</si>
  <si>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</si>
  <si>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</si>
  <si>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</si>
  <si>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</si>
  <si>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</si>
  <si>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</si>
  <si>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</si>
  <si>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</si>
  <si>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</si>
  <si>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</si>
  <si>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</si>
  <si>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</si>
  <si>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</si>
  <si>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</si>
  <si>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</si>
  <si>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</si>
  <si>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</si>
  <si>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</si>
  <si>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</si>
  <si>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</si>
  <si>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</si>
  <si>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</si>
  <si>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</si>
  <si>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</si>
  <si>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</si>
  <si>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</si>
  <si>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</si>
  <si>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</si>
  <si>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</si>
  <si>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</si>
  <si>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</si>
  <si>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</si>
  <si>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</si>
  <si>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</si>
  <si>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</si>
  <si>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</si>
  <si>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</si>
  <si>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</si>
  <si>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</si>
  <si>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</si>
  <si>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</si>
  <si>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</si>
  <si>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</si>
  <si>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</si>
  <si>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</si>
  <si>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</si>
  <si>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</si>
  <si>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</si>
  <si>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</si>
  <si>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</si>
  <si>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</si>
  <si>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</si>
  <si>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</si>
  <si>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</si>
  <si>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</si>
  <si>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</si>
  <si>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</si>
  <si>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</si>
  <si>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</si>
  <si>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</si>
  <si>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</si>
  <si>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</si>
  <si>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</si>
  <si>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</si>
  <si>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</si>
  <si>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</si>
  <si>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</si>
  <si>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</si>
  <si>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</si>
  <si>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</si>
  <si>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</si>
  <si>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</si>
  <si>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</si>
  <si>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</si>
  <si>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</si>
  <si>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</si>
  <si>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</si>
  <si>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</si>
  <si>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</si>
  <si>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</si>
  <si>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</si>
  <si>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</si>
  <si>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</si>
  <si>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</si>
  <si>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</si>
  <si>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</si>
  <si>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</si>
  <si>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</si>
  <si>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</si>
  <si>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</si>
  <si>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</si>
  <si>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</si>
  <si>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</si>
  <si>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</si>
  <si>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</si>
  <si>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</si>
  <si>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</si>
  <si>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</si>
  <si>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</si>
  <si>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</si>
  <si>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</si>
  <si>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</si>
  <si>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</si>
  <si>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</si>
  <si>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</si>
  <si>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</si>
  <si>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</si>
  <si>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</si>
  <si>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</si>
  <si>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</si>
  <si>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</si>
  <si>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</si>
  <si>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</si>
  <si>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</si>
  <si>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</si>
  <si>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</si>
  <si>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</si>
  <si>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</si>
  <si>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</si>
  <si>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</si>
  <si>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</si>
  <si>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</si>
  <si>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</si>
  <si>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</si>
  <si>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</si>
  <si>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</si>
  <si>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</si>
  <si>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</si>
  <si>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</si>
  <si>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</si>
  <si>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</si>
  <si>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</si>
  <si>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</si>
  <si>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</si>
  <si>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</si>
  <si>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</si>
  <si>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</si>
  <si>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</si>
  <si>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</si>
  <si>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</si>
  <si>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</si>
  <si>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</si>
  <si>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</si>
  <si>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</si>
  <si>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</si>
  <si>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</si>
  <si>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</si>
  <si>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</si>
  <si>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</si>
  <si>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</si>
  <si>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</si>
  <si>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</si>
  <si>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</si>
  <si>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</si>
  <si>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</si>
  <si>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</si>
  <si>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</si>
  <si>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</si>
  <si>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</si>
  <si>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</si>
  <si>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</si>
  <si>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</si>
  <si>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</si>
  <si>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</si>
  <si>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</si>
  <si>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</si>
  <si>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</si>
  <si>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</si>
  <si>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</si>
  <si>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</si>
  <si>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</si>
  <si>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</si>
  <si>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</si>
  <si>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</si>
  <si>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</si>
  <si>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</si>
  <si>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</si>
  <si>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</si>
  <si>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</si>
  <si>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</si>
  <si>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</si>
  <si>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</si>
  <si>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</si>
  <si>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</si>
  <si>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</si>
  <si>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</si>
  <si>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</si>
  <si>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</si>
  <si>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</si>
  <si>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</si>
  <si>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</si>
  <si>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</si>
  <si>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</si>
  <si>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</si>
  <si>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</si>
  <si>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Số lao động đăng ký (người)</t>
  </si>
  <si>
    <t>năm 2023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</si>
  <si>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</si>
  <si>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</si>
  <si>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</si>
  <si>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</si>
  <si>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</si>
  <si>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</si>
  <si>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</si>
  <si>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</si>
  <si>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 xml:space="preserve">Số lao động đăng ký </t>
  </si>
  <si>
    <t>Dịch vụ tiêu dùng khác</t>
  </si>
  <si>
    <t>Sửa chữa, bảo dưỡng và lắp đặt máy móc và thiết bị</t>
  </si>
  <si>
    <t>tháng 7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</si>
  <si>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</si>
  <si>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</si>
  <si>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</si>
  <si>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</si>
  <si>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</si>
  <si>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</si>
  <si>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</si>
  <si>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/>
  </si>
  <si>
    <t xml:space="preserve"> I. Tiến độ gieo trồng vụ Mùa năm 2023 (đến ngày 15/8/2023)</t>
  </si>
  <si>
    <t>II. Chăn nuôi (ước tính đến 31/8/2023)</t>
  </si>
  <si>
    <t>III. Lâm nghiệp (Ước tính đến 31/8/2023)</t>
  </si>
  <si>
    <t>III. Tổng sản lượng thủy sản (ước tính đến 31/8/2023)</t>
  </si>
  <si>
    <t>Tháng 8
năm 2023
so với
cùng kỳ
năm trước</t>
  </si>
  <si>
    <t>Chỉ số luỹ kế đến cuối tháng 8 năm 2023 so với cùng kỳ năm trước</t>
  </si>
  <si>
    <t>Thực hiện tháng 7
năm 2023
so với
cùng kỳ
năm trước</t>
  </si>
  <si>
    <t>Ước tính tháng 8
năm
2023</t>
  </si>
  <si>
    <t>Ước tính
8 tháng
năm
2023</t>
  </si>
  <si>
    <t>Tháng 8 năm 2023 so với
cùng kỳ năm trước (%)</t>
  </si>
  <si>
    <t>8 tháng năm 2023 so với
cùng kỳ năm trước (%)</t>
  </si>
  <si>
    <t>Thực hiện tháng 7
năm
2023</t>
  </si>
  <si>
    <t>Ước tính 
tháng 8
năm
2023</t>
  </si>
  <si>
    <t>Ước tính 
8 tháng
năm
2023</t>
  </si>
  <si>
    <t>Tháng 8 năm 2023 so với cùng kỳ
năm trước</t>
  </si>
  <si>
    <t>8 tháng đầu năm 2023 so với kế hoạch năm 2023 (%)</t>
  </si>
  <si>
    <t>8 tháng năm 2023 so với cùng kỳ
năm trước</t>
  </si>
  <si>
    <t>Thực hiện
tháng 7
năm
2023</t>
  </si>
  <si>
    <t>Số liệu thu hút đầu tư trực tiếp lấy từ nguồn số liệu Sở Kế hoạch và Đầu tư tỉnh Vĩnh Phúc đến ngày 15/8/2023.</t>
  </si>
  <si>
    <t>5. THU HÚT ĐẦU TƯ TRỰC TIẾP ĐƯỢC CẤP PHÉP ĐẾN NGÀY 15/8/2023</t>
  </si>
  <si>
    <t>6. TÌNH HÌNH ĐĂNG KÝ DOANH NGHIỆP ĐẾN NGÀY 15/8/2023</t>
  </si>
  <si>
    <t xml:space="preserve">Đến 15/8/2023 </t>
  </si>
  <si>
    <t>Đến 15/8/2023 so với cùng kỳ năm trước (%)</t>
  </si>
  <si>
    <t>Số liệu tình hình đăng ký doanh nghiệp lấy từ nguồn số liệu Sở Kế hoạch và Đầu tư tỉnh Vĩnh Phúc đến ngày 15/8/2023.</t>
  </si>
  <si>
    <t>Dịch vụ ăn uống</t>
  </si>
  <si>
    <t>Dịch vụ lưu trú</t>
  </si>
  <si>
    <t>Tháng 8</t>
  </si>
  <si>
    <t>8 tháng</t>
  </si>
  <si>
    <t>tháng 8</t>
  </si>
  <si>
    <t>9. VẬN TẢI HÀNH KHÁCH VÀ HÀNG HOÁ</t>
  </si>
  <si>
    <t>10. DOANH THU VẬN TẢI, KHO BÃI VÀ DỊCH VỤ HỖ TRỢ VẬN TẢI</t>
  </si>
  <si>
    <t xml:space="preserve">11. CHỈ SỐ GIÁ TIÊU DÙNG, CHỈ SỐ GIÁ VÀNG, CHỈ SỐ GIÁ ĐÔ LA MỸ </t>
  </si>
  <si>
    <t>Tháng 8 năm 2023 so với</t>
  </si>
  <si>
    <t>Tháng 8 năm 2022</t>
  </si>
  <si>
    <t>Tháng 12 năm 2022</t>
  </si>
  <si>
    <t>Tháng 7 năm 2023</t>
  </si>
  <si>
    <t>Đến 15/8/2023</t>
  </si>
  <si>
    <t>Đến 15/8/2022</t>
  </si>
  <si>
    <t>Đến 15/8/2023 so với cùng kỳ năm trước</t>
  </si>
  <si>
    <t>Số liệu thu, chi ngân sách lấy từ nguồn số liệu của Kho bạc nhà nước tỉnh Vĩnh Phúc, tính đến ngày 15/8/2023.</t>
  </si>
  <si>
    <t>STT</t>
  </si>
  <si>
    <t>Chỉ tiêu</t>
  </si>
  <si>
    <t>I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</si>
  <si>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</si>
  <si>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</si>
  <si>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</si>
  <si>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</si>
  <si>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</si>
  <si>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</si>
  <si>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</si>
  <si>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</si>
  <si>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</si>
  <si>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</si>
  <si>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II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</si>
  <si>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</si>
  <si>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</si>
  <si>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</si>
  <si>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</si>
  <si>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</si>
  <si>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</si>
  <si>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</si>
  <si>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</si>
  <si>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</si>
  <si>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III</t>
  </si>
  <si>
    <t>Nợ xấu</t>
  </si>
  <si>
    <t>Tỷ lệ nợ xấu (%)</t>
  </si>
  <si>
    <t>Tỷ đồng, %</t>
  </si>
  <si>
    <t>Ước tính tháng 8 năm 2023 so với cuối năm 2022</t>
  </si>
  <si>
    <t>Ước tính tháng 8 năm 2023</t>
  </si>
  <si>
    <t>Thực hiện tháng 7 năm 2023</t>
  </si>
  <si>
    <t>Ghi chú: Số liệu được tính tại thời điểm cuối tháng.</t>
  </si>
  <si>
    <t>Sơ bộ tháng 8 năm 2023</t>
  </si>
  <si>
    <t>Cộng dồn 
8 tháng
đầu năm 2023</t>
  </si>
  <si>
    <t>Tăng giảm tháng 8 năm 2023</t>
  </si>
  <si>
    <t>Tăng giảm lũy kế 8 tháng đầu năm 2023 so với cùng kỳ năm trước</t>
  </si>
  <si>
    <t>So với tháng 8 năm 2022</t>
  </si>
  <si>
    <t>So với tháng 7 năm 2023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</si>
  <si>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</si>
  <si>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</si>
  <si>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</si>
  <si>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</si>
  <si>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</si>
  <si>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</si>
  <si>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</si>
  <si>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</si>
  <si>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</si>
  <si>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</si>
  <si>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</si>
  <si>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</si>
  <si>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</si>
  <si>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</si>
  <si>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</si>
  <si>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Hàng điện tử và linh kiện điện tử</t>
  </si>
  <si>
    <t>13. XUẤT KHẨU HÀNG HÓA ĐẾN NGÀY 15/8/2023</t>
  </si>
  <si>
    <t>Số liệu xuất khẩu hàng hóa lấy từ nguồn số liệu của Chi cục Hải quan Vĩnh Phúc, tính đến ngày 15/8/2023.</t>
  </si>
  <si>
    <t>14. THU NGÂN SÁCH NHÀ NƯỚC TRÊN ĐỊA BÀN ĐẾN NGÀY 15/8/2023</t>
  </si>
  <si>
    <t>15. CHI NGÂN SÁCH NHÀ NƯỚC TRÊN ĐỊA BÀN ĐẾN NGÀY 15/8/2023</t>
  </si>
  <si>
    <t>16. HOẠT ĐỘNG NGÂN HÀNG</t>
  </si>
  <si>
    <t>17. TRẬT TỰ, AN TOÀN XÃ HỘI</t>
  </si>
  <si>
    <t>Số liệu nhập khẩu hàng hóa lấy từ nguồn số liệu của Chi cục Hải quan Vĩnh Phúc, tính đến ngày 15/8/2023.</t>
  </si>
  <si>
    <t>12. NHẬP KHẨU HÀNG HÓA ĐẾN NGÀY 15/8/2023</t>
  </si>
  <si>
    <t>Tháng 8
năm 2023
so với
tháng 7
năm 2023</t>
  </si>
  <si>
    <t>Thực hiện tại thời điểm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</si>
</sst>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29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31" fillId="0" borderId="0" xfId="2325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0" fillId="0" borderId="0" xfId="4274" applyFont="1" applyFill="1" applyAlignment="1">
      <alignment horizontal="right" indent="2"/>
    </xf>
    <xf numFmtId="0" fontId="69" fillId="0" borderId="16" xfId="2676" applyFont="1" applyBorder="1" applyAlignment="1">
      <alignment horizontal="center" vertical="center" wrapText="1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93" fillId="0" borderId="0" xfId="2409" applyFont="1" applyAlignment="1">
      <alignment vertical="center" wrapText="1"/>
    </xf>
    <xf numFmtId="0" fontId="69" fillId="0" borderId="0" xfId="2409" quotePrefix="1" applyFont="1" applyAlignment="1">
      <alignment horizontal="left" vertical="center"/>
    </xf>
    <xf numFmtId="4" fontId="69" fillId="0" borderId="0" xfId="2409" applyNumberFormat="1" applyFont="1" applyAlignment="1">
      <alignment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/>
    </xf>
    <xf numFmtId="4" fontId="90" fillId="0" borderId="0" xfId="2409" applyNumberFormat="1" applyFont="1" applyAlignment="1">
      <alignment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43" fontId="90" fillId="0" borderId="0" xfId="2409" applyNumberFormat="1" applyFont="1" applyAlignment="1">
      <alignment horizontal="center"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4" fontId="91" fillId="0" borderId="0" xfId="2663" applyNumberFormat="1" applyFont="1" applyAlignment="1">
      <alignment horizontal="center" vertical="center" wrapText="1"/>
    </xf>
    <xf numFmtId="4" fontId="90" fillId="0" borderId="0" xfId="2663" applyNumberFormat="1" applyFont="1" applyAlignment="1">
      <alignment horizontal="right" wrapText="1"/>
    </xf>
    <xf numFmtId="43" fontId="103" fillId="0" borderId="0" xfId="4275" applyNumberFormat="1" applyFont="1" applyAlignment="1">
      <alignment horizontal="right"/>
    </xf>
    <xf numFmtId="4" fontId="31" fillId="0" borderId="0" xfId="2664" applyNumberFormat="1" applyFont="1"/>
    <xf numFmtId="4" fontId="69" fillId="0" borderId="0" xfId="2409" applyNumberFormat="1" applyFont="1" applyAlignment="1">
      <alignment horizontal="right" vertical="center"/>
    </xf>
    <xf numFmtId="43" fontId="69" fillId="0" borderId="0" xfId="4274" applyFont="1" applyBorder="1" applyAlignment="1">
      <alignment horizontal="center"/>
    </xf>
    <xf numFmtId="0" fontId="115" fillId="0" borderId="0" xfId="0" applyFont="1"/>
    <xf numFmtId="0" fontId="116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03" fillId="0" borderId="2" xfId="0" applyFont="1" applyBorder="1" applyAlignment="1">
      <alignment horizontal="center" vertical="center" wrapText="1"/>
    </xf>
    <xf numFmtId="0" fontId="117" fillId="0" borderId="0" xfId="0" applyFont="1" applyAlignment="1">
      <alignment horizontal="center"/>
    </xf>
    <xf numFmtId="0" fontId="117" fillId="0" borderId="0" xfId="0" applyFont="1"/>
    <xf numFmtId="0" fontId="103" fillId="0" borderId="0" xfId="0" quotePrefix="1" applyFont="1"/>
    <xf numFmtId="0" fontId="94" fillId="0" borderId="0" xfId="0" quotePrefix="1" applyFont="1"/>
    <xf numFmtId="0" fontId="108" fillId="0" borderId="0" xfId="0" applyFont="1" applyAlignment="1">
      <alignment horizontal="left"/>
    </xf>
    <xf numFmtId="3" fontId="94" fillId="0" borderId="16" xfId="0" applyNumberFormat="1" applyFont="1" applyBorder="1" applyAlignment="1">
      <alignment horizontal="center"/>
    </xf>
    <xf numFmtId="3" fontId="117" fillId="0" borderId="0" xfId="0" applyNumberFormat="1" applyFont="1" applyAlignment="1">
      <alignment horizontal="center"/>
    </xf>
    <xf numFmtId="3" fontId="103" fillId="0" borderId="0" xfId="0" applyNumberFormat="1" applyFont="1" applyAlignment="1">
      <alignment horizontal="center"/>
    </xf>
    <xf numFmtId="3" fontId="103" fillId="0" borderId="0" xfId="0" quotePrefix="1" applyNumberFormat="1" applyFont="1" applyAlignment="1">
      <alignment horizontal="center"/>
    </xf>
    <xf numFmtId="3" fontId="94" fillId="0" borderId="0" xfId="0" applyNumberFormat="1" applyFont="1" applyAlignment="1">
      <alignment horizontal="center"/>
    </xf>
    <xf numFmtId="3" fontId="94" fillId="0" borderId="0" xfId="0" quotePrefix="1" applyNumberFormat="1" applyFont="1" applyAlignment="1">
      <alignment horizontal="center"/>
    </xf>
    <xf numFmtId="0" fontId="103" fillId="0" borderId="16" xfId="0" applyFont="1" applyBorder="1" applyAlignment="1">
      <alignment horizontal="center" vertical="center"/>
    </xf>
    <xf numFmtId="4" fontId="103" fillId="0" borderId="0" xfId="0" applyNumberFormat="1" applyFont="1" applyAlignment="1">
      <alignment horizontal="center"/>
    </xf>
    <xf numFmtId="200" fontId="103" fillId="0" borderId="0" xfId="4275" applyNumberFormat="1" applyFont="1" applyAlignment="1">
      <alignment horizontal="right"/>
    </xf>
    <xf numFmtId="0" fontId="103" fillId="0" borderId="0" xfId="0" applyFont="1" applyAlignment="1">
      <alignment horizontal="center" wrapText="1"/>
    </xf>
    <xf numFmtId="0" fontId="117" fillId="0" borderId="0" xfId="0" applyFont="1" applyAlignment="1">
      <alignment horizontal="right"/>
    </xf>
    <xf numFmtId="0" fontId="94" fillId="0" borderId="16" xfId="0" applyFont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4" fillId="0" borderId="0" xfId="0" applyFont="1" applyAlignment="1">
      <alignment wrapText="1"/>
    </xf>
    <xf numFmtId="43" fontId="94" fillId="0" borderId="0" xfId="4274" applyFont="1" applyBorder="1"/>
    <xf numFmtId="43" fontId="103" fillId="0" borderId="0" xfId="4274" applyFont="1" applyBorder="1"/>
    <xf numFmtId="200" fontId="103" fillId="0" borderId="0" xfId="4274" applyNumberFormat="1" applyFont="1" applyBorder="1"/>
    <xf numFmtId="0" fontId="103" fillId="0" borderId="0" xfId="0" applyFont="1" applyAlignment="1">
      <alignment wrapText="1"/>
    </xf>
    <xf numFmtId="0" fontId="114" fillId="0" borderId="0" xfId="0" applyFont="1" applyAlignment="1">
      <alignment vertical="center"/>
    </xf>
    <xf numFmtId="0" fontId="103" fillId="0" borderId="16" xfId="0" applyFont="1" applyBorder="1" applyAlignment="1">
      <alignment horizontal="center" vertical="center" wrapText="1"/>
    </xf>
    <xf numFmtId="4" fontId="94" fillId="0" borderId="16" xfId="0" applyNumberFormat="1" applyFont="1" applyBorder="1" applyAlignment="1">
      <alignment horizontal="center"/>
    </xf>
    <xf numFmtId="4" fontId="117" fillId="0" borderId="0" xfId="0" applyNumberFormat="1" applyFont="1" applyAlignment="1">
      <alignment horizontal="center"/>
    </xf>
    <xf numFmtId="4" fontId="103" fillId="0" borderId="0" xfId="0" quotePrefix="1" applyNumberFormat="1" applyFont="1" applyAlignment="1">
      <alignment horizontal="center"/>
    </xf>
    <xf numFmtId="4" fontId="94" fillId="0" borderId="0" xfId="0" quotePrefix="1" applyNumberFormat="1" applyFont="1" applyAlignment="1">
      <alignment horizontal="center"/>
    </xf>
    <xf numFmtId="4" fontId="94" fillId="0" borderId="0" xfId="0" applyNumberFormat="1" applyFont="1" applyAlignment="1">
      <alignment horizontal="center"/>
    </xf>
    <xf numFmtId="4" fontId="115" fillId="0" borderId="0" xfId="0" applyNumberFormat="1" applyFont="1"/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118" fillId="0" borderId="0" xfId="0" applyFont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16" fillId="0" borderId="0" xfId="0" applyFont="1" applyAlignment="1">
      <alignment horizontal="center"/>
    </xf>
    <xf numFmtId="0" fontId="115" fillId="0" borderId="1" xfId="0" applyFont="1" applyBorder="1" applyAlignment="1">
      <alignment horizontal="right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6"/>
  <sheetViews>
    <sheetView topLeftCell="A37" zoomScalePageLayoutView="90" workbookViewId="0">
      <selection activeCell="D23" sqref="D23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81" t="s">
        <v>242</v>
      </c>
      <c r="B1" s="381"/>
      <c r="C1" s="381"/>
      <c r="D1" s="381"/>
      <c r="E1" s="381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62"/>
      <c r="D3" s="7"/>
      <c r="E3" s="8"/>
    </row>
    <row r="4" spans="1:7" ht="18" customHeight="1">
      <c r="A4" s="42"/>
      <c r="B4" s="163" t="s">
        <v>167</v>
      </c>
      <c r="C4" s="163" t="s">
        <v>168</v>
      </c>
      <c r="D4" s="163" t="s">
        <v>169</v>
      </c>
      <c r="E4" s="163" t="s">
        <v>170</v>
      </c>
    </row>
    <row r="5" spans="1:7" ht="31.5">
      <c r="A5" s="7"/>
      <c r="B5" s="164" t="s">
        <v>171</v>
      </c>
      <c r="C5" s="164" t="s">
        <v>172</v>
      </c>
      <c r="D5" s="164" t="s">
        <v>173</v>
      </c>
      <c r="E5" s="165" t="s">
        <v>174</v>
      </c>
    </row>
    <row r="6" spans="1:7" ht="7.5" customHeight="1">
      <c r="A6" s="7"/>
      <c r="B6" s="7"/>
      <c r="C6" s="7"/>
      <c r="D6" s="7"/>
      <c r="E6" s="166"/>
    </row>
    <row r="7" spans="1:7" s="171" customFormat="1" ht="33" customHeight="1">
      <c r="A7" s="167" t="s">
        <v>282</v>
      </c>
      <c r="B7" s="168" t="s">
        <v>175</v>
      </c>
      <c r="C7" s="169">
        <f>SUM(C8:C14)</f>
        <v>32244.060000000005</v>
      </c>
      <c r="D7" s="169">
        <f>SUM(D8:D14)</f>
        <v>31634.46</v>
      </c>
      <c r="E7" s="170">
        <f>D7/C7%</f>
        <v>98.109419223261568</v>
      </c>
      <c r="G7" s="318"/>
    </row>
    <row r="8" spans="1:7" ht="24.95" customHeight="1">
      <c r="A8" s="315" t="s">
        <v>274</v>
      </c>
      <c r="B8" s="172" t="s">
        <v>175</v>
      </c>
      <c r="C8" s="173">
        <v>23735.239999999998</v>
      </c>
      <c r="D8" s="173">
        <v>23532.17</v>
      </c>
      <c r="E8" s="174">
        <f>D8/C8%</f>
        <v>99.144436710983328</v>
      </c>
      <c r="G8" s="318"/>
    </row>
    <row r="9" spans="1:7" ht="24.95" customHeight="1">
      <c r="A9" s="315" t="s">
        <v>275</v>
      </c>
      <c r="B9" s="172" t="s">
        <v>175</v>
      </c>
      <c r="C9" s="173">
        <v>1800.6599999999999</v>
      </c>
      <c r="D9" s="173">
        <v>1713.65</v>
      </c>
      <c r="E9" s="174">
        <f t="shared" ref="E9:E13" si="0">D9/C9%</f>
        <v>95.167882887385744</v>
      </c>
      <c r="G9" s="318"/>
    </row>
    <row r="10" spans="1:7" ht="24.95" customHeight="1">
      <c r="A10" s="315" t="s">
        <v>276</v>
      </c>
      <c r="B10" s="172" t="s">
        <v>175</v>
      </c>
      <c r="C10" s="173">
        <v>173.05999999999997</v>
      </c>
      <c r="D10" s="173">
        <v>148.82</v>
      </c>
      <c r="E10" s="174">
        <f t="shared" si="0"/>
        <v>85.993297122385314</v>
      </c>
      <c r="G10" s="318"/>
    </row>
    <row r="11" spans="1:7" ht="24.95" customHeight="1">
      <c r="A11" s="315" t="s">
        <v>277</v>
      </c>
      <c r="B11" s="172" t="s">
        <v>175</v>
      </c>
      <c r="C11" s="173">
        <v>96.240000000000009</v>
      </c>
      <c r="D11" s="173">
        <v>104.35999999999999</v>
      </c>
      <c r="E11" s="174">
        <f t="shared" si="0"/>
        <v>108.43724023275142</v>
      </c>
      <c r="G11" s="318"/>
    </row>
    <row r="12" spans="1:7" ht="24.95" customHeight="1">
      <c r="A12" s="315" t="s">
        <v>278</v>
      </c>
      <c r="B12" s="172" t="s">
        <v>175</v>
      </c>
      <c r="C12" s="173">
        <v>484.65</v>
      </c>
      <c r="D12" s="173">
        <v>474.04999999999995</v>
      </c>
      <c r="E12" s="174">
        <f t="shared" si="0"/>
        <v>97.812854637367167</v>
      </c>
      <c r="G12" s="318"/>
    </row>
    <row r="13" spans="1:7" s="171" customFormat="1" ht="24.95" customHeight="1">
      <c r="A13" s="315" t="s">
        <v>279</v>
      </c>
      <c r="B13" s="172" t="s">
        <v>175</v>
      </c>
      <c r="C13" s="173">
        <v>2541.2600000000007</v>
      </c>
      <c r="D13" s="173">
        <v>2366.88</v>
      </c>
      <c r="E13" s="174">
        <f t="shared" si="0"/>
        <v>93.138049628924207</v>
      </c>
      <c r="G13" s="318"/>
    </row>
    <row r="14" spans="1:7" s="171" customFormat="1" ht="24.95" customHeight="1">
      <c r="A14" s="315" t="s">
        <v>280</v>
      </c>
      <c r="B14" s="172" t="s">
        <v>175</v>
      </c>
      <c r="C14" s="173">
        <v>3412.95</v>
      </c>
      <c r="D14" s="173">
        <v>3294.53</v>
      </c>
      <c r="E14" s="174">
        <f t="shared" ref="E14" si="1">D14/C14%</f>
        <v>96.530274396050345</v>
      </c>
      <c r="G14" s="318"/>
    </row>
    <row r="15" spans="1:7" ht="20.25" customHeight="1">
      <c r="A15" s="279" t="s">
        <v>283</v>
      </c>
      <c r="B15" s="176">
        <v>0</v>
      </c>
      <c r="C15" s="176"/>
      <c r="D15" s="176"/>
      <c r="E15" s="176">
        <v>0</v>
      </c>
      <c r="G15" s="318"/>
    </row>
    <row r="16" spans="1:7" ht="20.100000000000001" customHeight="1">
      <c r="A16" s="279" t="s">
        <v>264</v>
      </c>
      <c r="B16" s="337" t="s">
        <v>50</v>
      </c>
      <c r="C16" s="338">
        <f>C19+C22+C26+C29</f>
        <v>86182.52</v>
      </c>
      <c r="D16" s="338">
        <f>D19+D22+D26+D29</f>
        <v>88655.079999999987</v>
      </c>
      <c r="E16" s="170">
        <f>D16/C16%</f>
        <v>102.86898085597866</v>
      </c>
      <c r="F16" s="339"/>
      <c r="G16" s="318"/>
    </row>
    <row r="17" spans="1:9" ht="24.95" customHeight="1">
      <c r="A17" s="175" t="s">
        <v>265</v>
      </c>
      <c r="B17" s="177">
        <v>0</v>
      </c>
      <c r="C17" s="177"/>
      <c r="D17" s="177"/>
      <c r="E17" s="177">
        <v>0</v>
      </c>
      <c r="G17" s="318"/>
    </row>
    <row r="18" spans="1:9" ht="24.95" customHeight="1">
      <c r="A18" s="178" t="s">
        <v>176</v>
      </c>
      <c r="B18" s="179" t="s">
        <v>177</v>
      </c>
      <c r="C18" s="180">
        <v>16900</v>
      </c>
      <c r="D18" s="180">
        <v>16300</v>
      </c>
      <c r="E18" s="174">
        <f>D18/C18%</f>
        <v>96.449704142011839</v>
      </c>
      <c r="G18" s="318"/>
      <c r="H18" s="318"/>
      <c r="I18" s="174"/>
    </row>
    <row r="19" spans="1:9" ht="24.95" customHeight="1">
      <c r="A19" s="178" t="s">
        <v>178</v>
      </c>
      <c r="B19" s="179" t="s">
        <v>50</v>
      </c>
      <c r="C19" s="180">
        <v>937.99999999999989</v>
      </c>
      <c r="D19" s="180">
        <v>900.1</v>
      </c>
      <c r="E19" s="174">
        <f t="shared" ref="E19:E30" si="2">D19/C19%</f>
        <v>95.959488272921121</v>
      </c>
      <c r="G19" s="318"/>
    </row>
    <row r="20" spans="1:9" ht="24.95" customHeight="1">
      <c r="A20" s="175" t="s">
        <v>266</v>
      </c>
      <c r="B20" s="177">
        <v>0</v>
      </c>
      <c r="C20" s="177"/>
      <c r="D20" s="177"/>
      <c r="E20" s="177">
        <v>0</v>
      </c>
      <c r="G20" s="318"/>
    </row>
    <row r="21" spans="1:9" ht="24.95" customHeight="1">
      <c r="A21" s="178" t="s">
        <v>179</v>
      </c>
      <c r="B21" s="179" t="s">
        <v>177</v>
      </c>
      <c r="C21" s="180">
        <v>96500</v>
      </c>
      <c r="D21" s="180">
        <v>93000</v>
      </c>
      <c r="E21" s="174">
        <f t="shared" si="2"/>
        <v>96.373056994818654</v>
      </c>
      <c r="G21" s="318"/>
    </row>
    <row r="22" spans="1:9" ht="24.95" customHeight="1">
      <c r="A22" s="178" t="s">
        <v>178</v>
      </c>
      <c r="B22" s="179" t="s">
        <v>50</v>
      </c>
      <c r="C22" s="180">
        <v>3731.9</v>
      </c>
      <c r="D22" s="180">
        <v>3608</v>
      </c>
      <c r="E22" s="174">
        <f t="shared" si="2"/>
        <v>96.679975347678123</v>
      </c>
      <c r="G22" s="318"/>
    </row>
    <row r="23" spans="1:9" ht="24.95" customHeight="1">
      <c r="A23" s="178" t="s">
        <v>180</v>
      </c>
      <c r="B23" s="179" t="s">
        <v>50</v>
      </c>
      <c r="C23" s="180">
        <v>37100</v>
      </c>
      <c r="D23" s="180">
        <v>39750</v>
      </c>
      <c r="E23" s="174">
        <f t="shared" si="2"/>
        <v>107.14285714285714</v>
      </c>
      <c r="G23" s="318"/>
    </row>
    <row r="24" spans="1:9" ht="24.95" customHeight="1">
      <c r="A24" s="175" t="s">
        <v>267</v>
      </c>
      <c r="B24" s="177">
        <v>0</v>
      </c>
      <c r="C24" s="177"/>
      <c r="D24" s="177"/>
      <c r="E24" s="177">
        <v>0</v>
      </c>
      <c r="G24" s="318"/>
    </row>
    <row r="25" spans="1:9" ht="24.95" customHeight="1">
      <c r="A25" s="178" t="s">
        <v>179</v>
      </c>
      <c r="B25" s="179" t="s">
        <v>177</v>
      </c>
      <c r="C25" s="180">
        <v>482500</v>
      </c>
      <c r="D25" s="180">
        <v>484900</v>
      </c>
      <c r="E25" s="174">
        <f t="shared" si="2"/>
        <v>100.49740932642487</v>
      </c>
      <c r="G25" s="318"/>
    </row>
    <row r="26" spans="1:9" ht="24.95" customHeight="1">
      <c r="A26" s="178" t="s">
        <v>178</v>
      </c>
      <c r="B26" s="179" t="s">
        <v>50</v>
      </c>
      <c r="C26" s="180">
        <v>55178.89</v>
      </c>
      <c r="D26" s="180">
        <v>56881.599999999999</v>
      </c>
      <c r="E26" s="174">
        <f>D26/C26%</f>
        <v>103.08579965997866</v>
      </c>
      <c r="G26" s="318"/>
    </row>
    <row r="27" spans="1:9" ht="24.95" customHeight="1">
      <c r="A27" s="175" t="s">
        <v>268</v>
      </c>
      <c r="B27" s="177">
        <v>0</v>
      </c>
      <c r="C27" s="177"/>
      <c r="D27" s="177"/>
      <c r="E27" s="177">
        <v>0</v>
      </c>
      <c r="G27" s="318"/>
    </row>
    <row r="28" spans="1:9" ht="31.5">
      <c r="A28" s="181" t="s">
        <v>176</v>
      </c>
      <c r="B28" s="182" t="s">
        <v>181</v>
      </c>
      <c r="C28" s="180">
        <v>12050</v>
      </c>
      <c r="D28" s="180">
        <v>11900</v>
      </c>
      <c r="E28" s="174">
        <f>D28/C28%</f>
        <v>98.755186721991706</v>
      </c>
      <c r="G28" s="318"/>
    </row>
    <row r="29" spans="1:9" ht="31.5" customHeight="1">
      <c r="A29" s="184" t="s">
        <v>182</v>
      </c>
      <c r="B29" s="182" t="s">
        <v>50</v>
      </c>
      <c r="C29" s="185">
        <v>26333.73</v>
      </c>
      <c r="D29" s="185">
        <v>27265.379999999997</v>
      </c>
      <c r="E29" s="174">
        <f t="shared" si="2"/>
        <v>103.53785810061849</v>
      </c>
      <c r="G29" s="318"/>
    </row>
    <row r="30" spans="1:9" ht="31.5">
      <c r="A30" s="181" t="s">
        <v>183</v>
      </c>
      <c r="B30" s="182" t="s">
        <v>184</v>
      </c>
      <c r="C30" s="180">
        <v>441516.37000000005</v>
      </c>
      <c r="D30" s="180">
        <v>486443.99</v>
      </c>
      <c r="E30" s="174">
        <f t="shared" si="2"/>
        <v>110.17575407226687</v>
      </c>
      <c r="G30" s="318"/>
    </row>
    <row r="31" spans="1:9" s="171" customFormat="1" ht="30" customHeight="1">
      <c r="A31" s="175" t="s">
        <v>269</v>
      </c>
      <c r="B31" s="335"/>
      <c r="C31" s="336"/>
      <c r="D31" s="336"/>
      <c r="E31" s="170"/>
      <c r="F31" s="318"/>
      <c r="G31" s="318"/>
    </row>
    <row r="32" spans="1:9" s="183" customFormat="1" ht="31.5">
      <c r="A32" s="181" t="s">
        <v>176</v>
      </c>
      <c r="B32" s="182" t="s">
        <v>181</v>
      </c>
      <c r="C32" s="180">
        <v>10550</v>
      </c>
      <c r="D32" s="180">
        <v>10500</v>
      </c>
      <c r="E32" s="174">
        <f t="shared" ref="E32:E34" si="3">D32/C32%</f>
        <v>99.526066350710906</v>
      </c>
      <c r="F32" s="318"/>
      <c r="G32" s="318"/>
    </row>
    <row r="33" spans="1:7" ht="30.75" customHeight="1">
      <c r="A33" s="184" t="s">
        <v>262</v>
      </c>
      <c r="B33" s="182" t="s">
        <v>50</v>
      </c>
      <c r="C33" s="185">
        <v>24097.72</v>
      </c>
      <c r="D33" s="185">
        <v>24978.079999999998</v>
      </c>
      <c r="E33" s="174">
        <f t="shared" si="3"/>
        <v>103.65329168070672</v>
      </c>
      <c r="F33" s="318"/>
      <c r="G33" s="318"/>
    </row>
    <row r="34" spans="1:7" ht="31.5">
      <c r="A34" s="181" t="s">
        <v>263</v>
      </c>
      <c r="B34" s="182" t="s">
        <v>184</v>
      </c>
      <c r="C34" s="185">
        <v>347148.77</v>
      </c>
      <c r="D34" s="185">
        <v>386838.07999999996</v>
      </c>
      <c r="E34" s="174">
        <f t="shared" si="3"/>
        <v>111.432939831531</v>
      </c>
      <c r="F34" s="318"/>
      <c r="G34" s="318"/>
    </row>
    <row r="35" spans="1:7" ht="31.5">
      <c r="A35" s="320" t="s">
        <v>284</v>
      </c>
      <c r="B35" s="182"/>
      <c r="C35" s="185"/>
      <c r="D35" s="185"/>
      <c r="E35" s="174"/>
      <c r="G35" s="318"/>
    </row>
    <row r="36" spans="1:7" ht="24.95" customHeight="1">
      <c r="A36" s="321" t="s">
        <v>250</v>
      </c>
      <c r="B36" s="182" t="s">
        <v>175</v>
      </c>
      <c r="C36" s="322">
        <v>604.80000000000007</v>
      </c>
      <c r="D36" s="322">
        <v>614.4</v>
      </c>
      <c r="E36" s="323">
        <f t="shared" ref="E36:E47" si="4">D36/C36%</f>
        <v>101.58730158730157</v>
      </c>
      <c r="G36" s="318"/>
    </row>
    <row r="37" spans="1:7" ht="24.95" customHeight="1">
      <c r="A37" s="321" t="s">
        <v>251</v>
      </c>
      <c r="B37" s="182" t="s">
        <v>252</v>
      </c>
      <c r="C37" s="324">
        <v>29326</v>
      </c>
      <c r="D37" s="324">
        <v>30259</v>
      </c>
      <c r="E37" s="323">
        <f t="shared" si="4"/>
        <v>103.18147718747869</v>
      </c>
      <c r="G37" s="318"/>
    </row>
    <row r="38" spans="1:7" ht="24.95" customHeight="1">
      <c r="A38" s="321" t="s">
        <v>253</v>
      </c>
      <c r="B38" s="182" t="s">
        <v>254</v>
      </c>
      <c r="C38" s="324">
        <v>32735</v>
      </c>
      <c r="D38" s="324">
        <v>32580</v>
      </c>
      <c r="E38" s="323">
        <f t="shared" si="4"/>
        <v>99.526500687337702</v>
      </c>
      <c r="G38" s="318"/>
    </row>
    <row r="39" spans="1:7" ht="31.5">
      <c r="A39" s="279" t="s">
        <v>285</v>
      </c>
      <c r="B39" s="325" t="s">
        <v>50</v>
      </c>
      <c r="C39" s="326">
        <f>C40+C44</f>
        <v>15232.2</v>
      </c>
      <c r="D39" s="326">
        <f>D40+D44</f>
        <v>15773.28</v>
      </c>
      <c r="E39" s="327">
        <f t="shared" si="4"/>
        <v>103.55221176192539</v>
      </c>
      <c r="G39" s="318"/>
    </row>
    <row r="40" spans="1:7" ht="24.95" customHeight="1">
      <c r="A40" s="175" t="s">
        <v>255</v>
      </c>
      <c r="B40" s="325" t="s">
        <v>2</v>
      </c>
      <c r="C40" s="326">
        <v>1201.4100000000001</v>
      </c>
      <c r="D40" s="326">
        <v>1212.68</v>
      </c>
      <c r="E40" s="170">
        <f t="shared" si="4"/>
        <v>100.93806444094855</v>
      </c>
      <c r="G40" s="318"/>
    </row>
    <row r="41" spans="1:7" ht="24.95" customHeight="1">
      <c r="A41" s="321" t="s">
        <v>256</v>
      </c>
      <c r="B41" s="325" t="s">
        <v>2</v>
      </c>
      <c r="C41" s="322">
        <v>342.61</v>
      </c>
      <c r="D41" s="322">
        <v>350.35</v>
      </c>
      <c r="E41" s="174">
        <f t="shared" si="4"/>
        <v>102.25912845509473</v>
      </c>
      <c r="G41" s="318"/>
    </row>
    <row r="42" spans="1:7" ht="24.95" customHeight="1">
      <c r="A42" s="321" t="s">
        <v>257</v>
      </c>
      <c r="B42" s="325" t="s">
        <v>2</v>
      </c>
      <c r="C42" s="322">
        <v>43.3</v>
      </c>
      <c r="D42" s="322">
        <v>42.18</v>
      </c>
      <c r="E42" s="174">
        <f t="shared" si="4"/>
        <v>97.413394919168596</v>
      </c>
      <c r="G42" s="318"/>
    </row>
    <row r="43" spans="1:7" ht="24.95" customHeight="1">
      <c r="A43" s="321" t="s">
        <v>258</v>
      </c>
      <c r="B43" s="325" t="s">
        <v>2</v>
      </c>
      <c r="C43" s="322">
        <v>815.5</v>
      </c>
      <c r="D43" s="322">
        <v>820.15</v>
      </c>
      <c r="E43" s="174">
        <f t="shared" si="4"/>
        <v>100.57020232985899</v>
      </c>
      <c r="G43" s="318"/>
    </row>
    <row r="44" spans="1:7" ht="24.95" customHeight="1">
      <c r="A44" s="175" t="s">
        <v>259</v>
      </c>
      <c r="B44" s="325" t="s">
        <v>2</v>
      </c>
      <c r="C44" s="326">
        <v>14030.79</v>
      </c>
      <c r="D44" s="326">
        <v>14560.6</v>
      </c>
      <c r="E44" s="170">
        <f t="shared" si="4"/>
        <v>103.77605252448365</v>
      </c>
      <c r="G44" s="318"/>
    </row>
    <row r="45" spans="1:7" ht="24.95" customHeight="1">
      <c r="A45" s="321" t="s">
        <v>256</v>
      </c>
      <c r="B45" s="325" t="s">
        <v>2</v>
      </c>
      <c r="C45" s="322">
        <v>14000.29</v>
      </c>
      <c r="D45" s="322">
        <v>14525.2</v>
      </c>
      <c r="E45" s="174">
        <f t="shared" si="4"/>
        <v>103.74927947921078</v>
      </c>
      <c r="G45" s="318"/>
    </row>
    <row r="46" spans="1:7" ht="24.95" customHeight="1">
      <c r="A46" s="321" t="s">
        <v>257</v>
      </c>
      <c r="B46" s="325" t="s">
        <v>2</v>
      </c>
      <c r="C46" s="344">
        <v>0</v>
      </c>
      <c r="D46" s="344">
        <v>1.4</v>
      </c>
      <c r="E46" s="328" t="s">
        <v>243</v>
      </c>
      <c r="G46" s="318"/>
    </row>
    <row r="47" spans="1:7" ht="24.95" customHeight="1">
      <c r="A47" s="321" t="s">
        <v>258</v>
      </c>
      <c r="B47" s="325" t="s">
        <v>2</v>
      </c>
      <c r="C47" s="322">
        <v>30.5</v>
      </c>
      <c r="D47" s="322">
        <v>34</v>
      </c>
      <c r="E47" s="174">
        <f t="shared" si="4"/>
        <v>111.47540983606558</v>
      </c>
      <c r="G47" s="318"/>
    </row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</sheetData>
  <mergeCells count="1">
    <mergeCell ref="A1:E1"/>
  </mergeCells>
  <pageMargins left="1" right="0.51181102362204722" top="0.51181102362204722" bottom="0.51181102362204722" header="0.43307086614173229" footer="0.31496062992125984"/>
  <pageSetup paperSize="9" scale="99" firstPageNumber="1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25"/>
  <sheetViews>
    <sheetView topLeftCell="A4" workbookViewId="0">
      <selection activeCell="D5" sqref="D5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408" t="s">
        <v>312</v>
      </c>
      <c r="B1" s="408"/>
      <c r="C1" s="408"/>
      <c r="D1" s="408"/>
      <c r="E1" s="408"/>
      <c r="F1" s="408"/>
    </row>
    <row r="2" spans="1:18" ht="24.95" customHeight="1">
      <c r="A2" s="409" t="s">
        <v>113</v>
      </c>
      <c r="B2" s="409"/>
      <c r="C2" s="409"/>
      <c r="D2" s="409"/>
      <c r="E2" s="409"/>
      <c r="F2" s="409"/>
    </row>
    <row r="3" spans="1:18" s="35" customFormat="1" ht="32.1" customHeight="1">
      <c r="A3" s="406"/>
      <c r="B3" s="403" t="s">
        <v>299</v>
      </c>
      <c r="C3" s="403" t="s">
        <v>294</v>
      </c>
      <c r="D3" s="403" t="s">
        <v>295</v>
      </c>
      <c r="E3" s="403" t="s">
        <v>296</v>
      </c>
      <c r="F3" s="403" t="s">
        <v>298</v>
      </c>
    </row>
    <row r="4" spans="1:18" s="35" customFormat="1" ht="32.1" customHeight="1">
      <c r="A4" s="407"/>
      <c r="B4" s="404"/>
      <c r="C4" s="404"/>
      <c r="D4" s="404"/>
      <c r="E4" s="404"/>
      <c r="F4" s="404"/>
    </row>
    <row r="5" spans="1:18" ht="24.95" customHeight="1">
      <c r="A5" s="70" t="s">
        <v>1</v>
      </c>
      <c r="B5" s="80">
        <v>514888.06542521418</v>
      </c>
      <c r="C5" s="80">
        <v>531211.74712236458</v>
      </c>
      <c r="D5" s="80">
        <v>3869531.9706470487</v>
      </c>
      <c r="E5" s="139">
        <v>121.50318604234756</v>
      </c>
      <c r="F5" s="139">
        <v>117.20621483150258</v>
      </c>
      <c r="G5" s="39"/>
      <c r="I5" s="138"/>
      <c r="J5" s="138"/>
      <c r="K5" s="137"/>
      <c r="L5" s="138"/>
      <c r="M5" s="138"/>
      <c r="O5" s="138"/>
      <c r="P5" s="137"/>
    </row>
    <row r="6" spans="1:18" ht="24.95" customHeight="1">
      <c r="A6" s="149" t="s">
        <v>122</v>
      </c>
      <c r="B6" s="80"/>
      <c r="C6" s="80"/>
      <c r="D6" s="80"/>
      <c r="E6" s="139"/>
      <c r="F6" s="139"/>
      <c r="G6" s="39"/>
      <c r="I6" s="138"/>
      <c r="J6" s="138"/>
      <c r="K6" s="137"/>
      <c r="L6" s="138"/>
      <c r="M6" s="138"/>
      <c r="O6" s="138"/>
      <c r="P6" s="137"/>
    </row>
    <row r="7" spans="1:18" s="38" customFormat="1" ht="24.95" customHeight="1">
      <c r="A7" s="71" t="s">
        <v>89</v>
      </c>
      <c r="B7" s="62">
        <v>87147.041852386654</v>
      </c>
      <c r="C7" s="62">
        <v>88846.417909770549</v>
      </c>
      <c r="D7" s="62">
        <v>704096.88518925186</v>
      </c>
      <c r="E7" s="139">
        <v>106.46074149483442</v>
      </c>
      <c r="F7" s="139">
        <v>125.62586798638915</v>
      </c>
      <c r="I7" s="138"/>
      <c r="J7" s="138"/>
      <c r="K7" s="137"/>
      <c r="L7" s="136"/>
      <c r="M7" s="138"/>
      <c r="O7" s="138"/>
      <c r="P7" s="137"/>
    </row>
    <row r="8" spans="1:18" ht="24.95" customHeight="1">
      <c r="A8" s="72" t="s">
        <v>8</v>
      </c>
      <c r="B8" s="63">
        <v>86993.317411940036</v>
      </c>
      <c r="C8" s="63">
        <v>88695.537371472194</v>
      </c>
      <c r="D8" s="63">
        <v>702823.32518230076</v>
      </c>
      <c r="E8" s="140">
        <v>106.52502493792497</v>
      </c>
      <c r="F8" s="140">
        <v>125.62095007329955</v>
      </c>
      <c r="I8" s="138"/>
      <c r="J8" s="138"/>
      <c r="K8" s="137"/>
      <c r="L8" s="138"/>
      <c r="M8" s="138"/>
      <c r="O8" s="138"/>
      <c r="P8" s="137"/>
      <c r="R8" s="39"/>
    </row>
    <row r="9" spans="1:18" ht="24.95" customHeight="1">
      <c r="A9" s="72" t="s">
        <v>22</v>
      </c>
      <c r="B9" s="135">
        <v>153.7244404466195</v>
      </c>
      <c r="C9" s="135">
        <v>150.88053829835704</v>
      </c>
      <c r="D9" s="135">
        <v>1273.5600069510772</v>
      </c>
      <c r="E9" s="140">
        <v>78.583613697060954</v>
      </c>
      <c r="F9" s="140">
        <v>128.39989181556831</v>
      </c>
      <c r="I9" s="138"/>
      <c r="J9" s="138"/>
      <c r="K9" s="137"/>
      <c r="L9" s="138"/>
      <c r="M9" s="138"/>
      <c r="O9" s="138"/>
      <c r="P9" s="137"/>
    </row>
    <row r="10" spans="1:18" s="38" customFormat="1" ht="24.95" customHeight="1">
      <c r="A10" s="71" t="s">
        <v>90</v>
      </c>
      <c r="B10" s="62">
        <v>396731.44094922137</v>
      </c>
      <c r="C10" s="62">
        <v>408374.05141630821</v>
      </c>
      <c r="D10" s="62">
        <v>2941978.0757181193</v>
      </c>
      <c r="E10" s="139">
        <v>125.09207178202044</v>
      </c>
      <c r="F10" s="139">
        <v>115.82398143714816</v>
      </c>
      <c r="I10" s="138"/>
      <c r="J10" s="138"/>
      <c r="K10" s="137"/>
      <c r="L10" s="136"/>
      <c r="M10" s="138"/>
      <c r="O10" s="138"/>
      <c r="P10" s="137"/>
    </row>
    <row r="11" spans="1:18" ht="24.95" customHeight="1">
      <c r="A11" s="72" t="s">
        <v>8</v>
      </c>
      <c r="B11" s="63">
        <v>255869.99959077808</v>
      </c>
      <c r="C11" s="63">
        <v>263117.46009776642</v>
      </c>
      <c r="D11" s="63">
        <v>1926611.2418561459</v>
      </c>
      <c r="E11" s="140">
        <v>116.6540621683511</v>
      </c>
      <c r="F11" s="140">
        <v>107.95790541839592</v>
      </c>
      <c r="I11" s="138"/>
      <c r="J11" s="138"/>
      <c r="K11" s="137"/>
      <c r="L11" s="138"/>
      <c r="M11" s="138"/>
      <c r="O11" s="138"/>
      <c r="P11" s="137"/>
    </row>
    <row r="12" spans="1:18" ht="24.95" customHeight="1">
      <c r="A12" s="72" t="s">
        <v>22</v>
      </c>
      <c r="B12" s="63">
        <v>140861.44135844329</v>
      </c>
      <c r="C12" s="63">
        <v>145256.59131854179</v>
      </c>
      <c r="D12" s="63">
        <v>1015366.8338619737</v>
      </c>
      <c r="E12" s="140">
        <v>143.95358108400183</v>
      </c>
      <c r="F12" s="140">
        <v>134.4060284412358</v>
      </c>
      <c r="I12" s="138"/>
      <c r="J12" s="138"/>
      <c r="K12" s="137"/>
      <c r="L12" s="138"/>
      <c r="M12" s="138"/>
      <c r="O12" s="138"/>
      <c r="P12" s="137"/>
    </row>
    <row r="13" spans="1:18" s="38" customFormat="1" ht="24.95" customHeight="1">
      <c r="A13" s="71" t="s">
        <v>91</v>
      </c>
      <c r="B13" s="62">
        <v>31009.582623606118</v>
      </c>
      <c r="C13" s="62">
        <v>33991.277796285838</v>
      </c>
      <c r="D13" s="62">
        <v>223457.00973967701</v>
      </c>
      <c r="E13" s="139">
        <v>124.57205042609381</v>
      </c>
      <c r="F13" s="139">
        <v>111.194852971714</v>
      </c>
      <c r="I13" s="138"/>
      <c r="J13" s="138"/>
      <c r="K13" s="137"/>
      <c r="L13" s="136"/>
      <c r="M13" s="138"/>
      <c r="O13" s="138"/>
      <c r="P13" s="137"/>
    </row>
    <row r="14" spans="1:18" ht="24.95" customHeight="1">
      <c r="B14" s="73"/>
      <c r="C14" s="73"/>
    </row>
    <row r="15" spans="1:18" ht="20.100000000000001" customHeight="1"/>
    <row r="16" spans="1:18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s="13" customFormat="1" ht="20.100000000000001" customHeight="1"/>
    <row r="23" s="13" customFormat="1" ht="20.100000000000001" customHeight="1"/>
    <row r="24" s="13" customFormat="1" ht="20.100000000000001" customHeight="1"/>
    <row r="25" s="13" customFormat="1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K27"/>
  <sheetViews>
    <sheetView workbookViewId="0">
      <selection activeCell="C8" sqref="C8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410" t="s">
        <v>313</v>
      </c>
      <c r="B1" s="410"/>
      <c r="C1" s="410"/>
      <c r="D1" s="410"/>
      <c r="E1" s="410"/>
      <c r="F1" s="410"/>
    </row>
    <row r="2" spans="1:11" ht="24.95" customHeight="1">
      <c r="A2" s="14"/>
      <c r="B2" s="16"/>
      <c r="C2" s="16"/>
      <c r="D2" s="16"/>
      <c r="E2" s="17"/>
      <c r="F2" s="113" t="s">
        <v>112</v>
      </c>
    </row>
    <row r="3" spans="1:11" ht="21" customHeight="1">
      <c r="A3" s="412"/>
      <c r="B3" s="411" t="s">
        <v>314</v>
      </c>
      <c r="C3" s="411"/>
      <c r="D3" s="411"/>
      <c r="E3" s="411"/>
      <c r="F3" s="414" t="s">
        <v>118</v>
      </c>
    </row>
    <row r="4" spans="1:11" ht="11.1" customHeight="1">
      <c r="A4" s="413"/>
      <c r="B4" s="417" t="s">
        <v>166</v>
      </c>
      <c r="C4" s="417" t="s">
        <v>315</v>
      </c>
      <c r="D4" s="417" t="s">
        <v>316</v>
      </c>
      <c r="E4" s="417" t="s">
        <v>317</v>
      </c>
      <c r="F4" s="415"/>
    </row>
    <row r="5" spans="1:11" ht="11.1" customHeight="1">
      <c r="A5" s="413"/>
      <c r="B5" s="418"/>
      <c r="C5" s="418"/>
      <c r="D5" s="418"/>
      <c r="E5" s="418"/>
      <c r="F5" s="415"/>
    </row>
    <row r="6" spans="1:11" ht="11.1" customHeight="1">
      <c r="A6" s="413"/>
      <c r="B6" s="418"/>
      <c r="C6" s="418"/>
      <c r="D6" s="418"/>
      <c r="E6" s="418"/>
      <c r="F6" s="415"/>
    </row>
    <row r="7" spans="1:11" ht="11.1" customHeight="1">
      <c r="A7" s="413"/>
      <c r="B7" s="419"/>
      <c r="C7" s="419"/>
      <c r="D7" s="419"/>
      <c r="E7" s="419"/>
      <c r="F7" s="416"/>
    </row>
    <row r="8" spans="1:11" ht="24.95" customHeight="1">
      <c r="A8" s="64" t="s">
        <v>3</v>
      </c>
      <c r="B8" s="98">
        <v>110.48399999999999</v>
      </c>
      <c r="C8" s="98">
        <v>101.8038</v>
      </c>
      <c r="D8" s="98">
        <v>99.760900000000007</v>
      </c>
      <c r="E8" s="98">
        <v>100.4405</v>
      </c>
      <c r="F8" s="103">
        <v>103.4139</v>
      </c>
    </row>
    <row r="9" spans="1:11" ht="24.95" customHeight="1">
      <c r="A9" s="14" t="s">
        <v>97</v>
      </c>
      <c r="B9" s="100">
        <v>119.422</v>
      </c>
      <c r="C9" s="100">
        <v>101.9832</v>
      </c>
      <c r="D9" s="100">
        <v>102.9021</v>
      </c>
      <c r="E9" s="100">
        <v>100.3612</v>
      </c>
      <c r="F9" s="104">
        <v>105.3099</v>
      </c>
      <c r="J9" s="14"/>
      <c r="K9" s="100"/>
    </row>
    <row r="10" spans="1:11" ht="24.95" customHeight="1">
      <c r="A10" s="65" t="s">
        <v>92</v>
      </c>
      <c r="B10" s="102">
        <v>121.9385</v>
      </c>
      <c r="C10" s="102">
        <v>113.12990000000001</v>
      </c>
      <c r="D10" s="102">
        <v>109.12050000000001</v>
      </c>
      <c r="E10" s="102">
        <v>104.6721</v>
      </c>
      <c r="F10" s="105">
        <v>108.12009999999999</v>
      </c>
      <c r="J10" s="14"/>
      <c r="K10" s="100"/>
    </row>
    <row r="11" spans="1:11" ht="24.95" customHeight="1">
      <c r="A11" s="66" t="s">
        <v>93</v>
      </c>
      <c r="B11" s="102">
        <v>116.0872</v>
      </c>
      <c r="C11" s="102">
        <v>100.3664</v>
      </c>
      <c r="D11" s="102">
        <v>102.6324</v>
      </c>
      <c r="E11" s="102">
        <v>99.799899999999994</v>
      </c>
      <c r="F11" s="105">
        <v>103.1396</v>
      </c>
      <c r="J11" s="14"/>
      <c r="K11" s="100"/>
    </row>
    <row r="12" spans="1:11" ht="24.95" customHeight="1">
      <c r="A12" s="66" t="s">
        <v>94</v>
      </c>
      <c r="B12" s="102">
        <v>131.0171</v>
      </c>
      <c r="C12" s="102">
        <v>102.0193</v>
      </c>
      <c r="D12" s="102">
        <v>100.4864</v>
      </c>
      <c r="E12" s="102">
        <v>100.06610000000001</v>
      </c>
      <c r="F12" s="105">
        <v>112.0403</v>
      </c>
      <c r="J12" s="14"/>
      <c r="K12" s="100"/>
    </row>
    <row r="13" spans="1:11" ht="24.95" customHeight="1">
      <c r="A13" s="14" t="s">
        <v>98</v>
      </c>
      <c r="B13" s="100">
        <v>115.0027</v>
      </c>
      <c r="C13" s="100">
        <v>104.0949</v>
      </c>
      <c r="D13" s="100">
        <v>102.6656</v>
      </c>
      <c r="E13" s="100">
        <v>99.873500000000007</v>
      </c>
      <c r="F13" s="104">
        <v>105.2478</v>
      </c>
      <c r="J13" s="68"/>
      <c r="K13" s="102"/>
    </row>
    <row r="14" spans="1:11" ht="24.95" customHeight="1">
      <c r="A14" s="14" t="s">
        <v>99</v>
      </c>
      <c r="B14" s="100">
        <v>99.404799999999994</v>
      </c>
      <c r="C14" s="100">
        <v>103.2137</v>
      </c>
      <c r="D14" s="100">
        <v>98.559700000000007</v>
      </c>
      <c r="E14" s="100">
        <v>99.932900000000004</v>
      </c>
      <c r="F14" s="104">
        <v>103.4731</v>
      </c>
      <c r="J14" s="14"/>
      <c r="K14" s="100"/>
    </row>
    <row r="15" spans="1:11" ht="24.95" customHeight="1">
      <c r="A15" s="67" t="s">
        <v>107</v>
      </c>
      <c r="B15" s="100">
        <v>107.8124</v>
      </c>
      <c r="C15" s="100">
        <v>99.819500000000005</v>
      </c>
      <c r="D15" s="100">
        <v>101.6914</v>
      </c>
      <c r="E15" s="100">
        <v>100.12569999999999</v>
      </c>
      <c r="F15" s="104">
        <v>100.21559999999999</v>
      </c>
      <c r="J15" s="68"/>
      <c r="K15" s="101"/>
    </row>
    <row r="16" spans="1:11" ht="24.95" customHeight="1">
      <c r="A16" s="14" t="s">
        <v>100</v>
      </c>
      <c r="B16" s="100">
        <v>105.9277</v>
      </c>
      <c r="C16" s="100">
        <v>103.0138</v>
      </c>
      <c r="D16" s="100">
        <v>102.1568</v>
      </c>
      <c r="E16" s="100">
        <v>99.825500000000005</v>
      </c>
      <c r="F16" s="106">
        <v>103.7777</v>
      </c>
      <c r="J16" s="66"/>
      <c r="K16" s="102"/>
    </row>
    <row r="17" spans="1:11" ht="24.95" customHeight="1">
      <c r="A17" s="14" t="s">
        <v>101</v>
      </c>
      <c r="B17" s="100">
        <v>105.5984</v>
      </c>
      <c r="C17" s="100">
        <v>101.042</v>
      </c>
      <c r="D17" s="100">
        <v>100.6781</v>
      </c>
      <c r="E17" s="100">
        <v>99.961799999999997</v>
      </c>
      <c r="F17" s="104">
        <v>102.1247</v>
      </c>
      <c r="J17" s="14"/>
      <c r="K17" s="99"/>
    </row>
    <row r="18" spans="1:11" ht="24.95" customHeight="1">
      <c r="A18" s="68" t="s">
        <v>95</v>
      </c>
      <c r="B18" s="102">
        <v>102.5258</v>
      </c>
      <c r="C18" s="102">
        <v>100</v>
      </c>
      <c r="D18" s="102">
        <v>100</v>
      </c>
      <c r="E18" s="102">
        <v>100</v>
      </c>
      <c r="F18" s="105">
        <v>100.2105</v>
      </c>
      <c r="J18" s="14"/>
      <c r="K18" s="100"/>
    </row>
    <row r="19" spans="1:11" ht="24.95" customHeight="1">
      <c r="A19" s="14" t="s">
        <v>102</v>
      </c>
      <c r="B19" s="100">
        <v>106.9243</v>
      </c>
      <c r="C19" s="100">
        <v>97.422799999999995</v>
      </c>
      <c r="D19" s="100">
        <v>103.0398</v>
      </c>
      <c r="E19" s="100">
        <v>103.12179999999999</v>
      </c>
      <c r="F19" s="104">
        <v>93.868899999999996</v>
      </c>
      <c r="J19" s="66"/>
      <c r="K19" s="102"/>
    </row>
    <row r="20" spans="1:11" ht="24.95" customHeight="1">
      <c r="A20" s="14" t="s">
        <v>103</v>
      </c>
      <c r="B20" s="100">
        <v>96.177300000000002</v>
      </c>
      <c r="C20" s="100">
        <v>99.187600000000003</v>
      </c>
      <c r="D20" s="100">
        <v>99.351900000000001</v>
      </c>
      <c r="E20" s="100">
        <v>99.995500000000007</v>
      </c>
      <c r="F20" s="106">
        <v>99.562600000000003</v>
      </c>
      <c r="J20" s="67"/>
      <c r="K20" s="99"/>
    </row>
    <row r="21" spans="1:11" ht="24.95" customHeight="1">
      <c r="A21" s="14" t="s">
        <v>104</v>
      </c>
      <c r="B21" s="100">
        <v>117.4166</v>
      </c>
      <c r="C21" s="100">
        <v>106.8305</v>
      </c>
      <c r="D21" s="100">
        <v>70.489000000000004</v>
      </c>
      <c r="E21" s="100">
        <v>100.0241</v>
      </c>
      <c r="F21" s="106">
        <v>118.8997</v>
      </c>
      <c r="J21" s="65"/>
      <c r="K21" s="102"/>
    </row>
    <row r="22" spans="1:11" ht="24.95" customHeight="1">
      <c r="A22" s="68" t="s">
        <v>96</v>
      </c>
      <c r="B22" s="101">
        <v>116.3827</v>
      </c>
      <c r="C22" s="101">
        <v>107.51220000000001</v>
      </c>
      <c r="D22" s="101">
        <v>66.339799999999997</v>
      </c>
      <c r="E22" s="101">
        <v>100</v>
      </c>
      <c r="F22" s="107">
        <v>121.19450000000001</v>
      </c>
      <c r="J22" s="14"/>
      <c r="K22" s="100"/>
    </row>
    <row r="23" spans="1:11" ht="24.95" customHeight="1">
      <c r="A23" s="14" t="s">
        <v>105</v>
      </c>
      <c r="B23" s="99">
        <v>97.2393</v>
      </c>
      <c r="C23" s="99">
        <v>102.5381</v>
      </c>
      <c r="D23" s="99">
        <v>103.3389</v>
      </c>
      <c r="E23" s="99">
        <v>100.9927</v>
      </c>
      <c r="F23" s="106">
        <v>102.7067</v>
      </c>
      <c r="J23" s="14"/>
      <c r="K23" s="100"/>
    </row>
    <row r="24" spans="1:11" ht="24.95" customHeight="1">
      <c r="A24" s="67" t="s">
        <v>108</v>
      </c>
      <c r="B24" s="99">
        <v>112.80840000000001</v>
      </c>
      <c r="C24" s="99">
        <v>108.3768</v>
      </c>
      <c r="D24" s="99">
        <v>106.5934</v>
      </c>
      <c r="E24" s="99">
        <v>100.06829999999999</v>
      </c>
      <c r="F24" s="106">
        <v>105.4751</v>
      </c>
      <c r="J24" s="67"/>
      <c r="K24" s="100"/>
    </row>
    <row r="25" spans="1:11" ht="24.95" customHeight="1">
      <c r="A25" s="64" t="s">
        <v>4</v>
      </c>
      <c r="B25" s="98">
        <v>148.06819999999999</v>
      </c>
      <c r="C25" s="98">
        <v>106.2636</v>
      </c>
      <c r="D25" s="98">
        <v>104.2854</v>
      </c>
      <c r="E25" s="98">
        <v>101.2692</v>
      </c>
      <c r="F25" s="108">
        <v>100.71169999999999</v>
      </c>
    </row>
    <row r="26" spans="1:11" ht="24.95" customHeight="1">
      <c r="A26" s="64" t="s">
        <v>5</v>
      </c>
      <c r="B26" s="98">
        <v>101.4408</v>
      </c>
      <c r="C26" s="98">
        <v>100.6819</v>
      </c>
      <c r="D26" s="98">
        <v>97.041799999999995</v>
      </c>
      <c r="E26" s="98">
        <v>100.72490000000001</v>
      </c>
      <c r="F26" s="108">
        <v>100.94</v>
      </c>
    </row>
    <row r="27" spans="1:11" ht="24.95" customHeight="1">
      <c r="A27" s="69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DE0C-1364-45A0-A95A-A29DBBEF2644}">
  <dimension ref="A1:E20"/>
  <sheetViews>
    <sheetView workbookViewId="0">
      <selection activeCell="F17" sqref="F17"/>
    </sheetView>
  </sheetViews>
  <sheetFormatPr defaultColWidth="9" defaultRowHeight="15.75"/>
  <cols>
    <col min="1" max="1" width="41" style="372" customWidth="1"/>
    <col min="2" max="3" width="15.375" style="153" customWidth="1"/>
    <col min="4" max="4" width="14.5" style="153" customWidth="1"/>
    <col min="5" max="5" width="11.625" style="153" customWidth="1"/>
    <col min="6" max="6" width="8.375" style="153" bestFit="1" customWidth="1"/>
    <col min="7" max="16384" width="9" style="153"/>
  </cols>
  <sheetData>
    <row r="1" spans="1:5" ht="16.5">
      <c r="A1" s="420" t="s">
        <v>382</v>
      </c>
      <c r="B1" s="420"/>
      <c r="C1" s="420"/>
      <c r="D1" s="420"/>
    </row>
    <row r="2" spans="1:5">
      <c r="A2" s="364"/>
      <c r="B2" s="206"/>
      <c r="C2" s="206"/>
      <c r="D2" s="365" t="s">
        <v>359</v>
      </c>
    </row>
    <row r="3" spans="1:5" ht="47.25">
      <c r="A3" s="366"/>
      <c r="B3" s="154" t="s">
        <v>318</v>
      </c>
      <c r="C3" s="154" t="s">
        <v>319</v>
      </c>
      <c r="D3" s="154" t="s">
        <v>320</v>
      </c>
      <c r="E3" s="367"/>
    </row>
    <row r="4" spans="1:5">
      <c r="A4" s="368" t="s">
        <v>360</v>
      </c>
      <c r="B4" s="159">
        <f>SUM(B6:B18)</f>
        <v>8668357374.8936005</v>
      </c>
      <c r="C4" s="159">
        <f>SUM(C6:C18)</f>
        <v>8800815182</v>
      </c>
      <c r="D4" s="369">
        <f>B4/C4%</f>
        <v>98.494937066996812</v>
      </c>
      <c r="E4" s="370"/>
    </row>
    <row r="5" spans="1:5">
      <c r="A5" s="368" t="s">
        <v>21</v>
      </c>
      <c r="B5" s="371"/>
      <c r="C5" s="371"/>
      <c r="D5" s="370">
        <v>0</v>
      </c>
      <c r="E5" s="370"/>
    </row>
    <row r="6" spans="1:5">
      <c r="A6" s="372" t="s">
        <v>361</v>
      </c>
      <c r="B6" s="371">
        <v>0</v>
      </c>
      <c r="C6" s="371">
        <v>0</v>
      </c>
      <c r="D6" s="370">
        <v>0</v>
      </c>
      <c r="E6" s="370"/>
    </row>
    <row r="7" spans="1:5">
      <c r="A7" s="372" t="s">
        <v>362</v>
      </c>
      <c r="B7" s="371">
        <v>228683892.74130002</v>
      </c>
      <c r="C7" s="371">
        <v>242959283</v>
      </c>
      <c r="D7" s="370">
        <f t="shared" ref="D7:D18" si="0">B7/C7%</f>
        <v>94.124369284255749</v>
      </c>
      <c r="E7" s="370"/>
    </row>
    <row r="8" spans="1:5">
      <c r="A8" s="372" t="s">
        <v>363</v>
      </c>
      <c r="B8" s="371">
        <v>0</v>
      </c>
      <c r="C8" s="371">
        <v>0</v>
      </c>
      <c r="D8" s="371">
        <v>0</v>
      </c>
      <c r="E8" s="370"/>
    </row>
    <row r="9" spans="1:5">
      <c r="A9" s="372" t="s">
        <v>364</v>
      </c>
      <c r="B9" s="371">
        <v>65887698.071299993</v>
      </c>
      <c r="C9" s="371">
        <v>90542483</v>
      </c>
      <c r="D9" s="370">
        <f t="shared" si="0"/>
        <v>72.769926213863599</v>
      </c>
      <c r="E9" s="370"/>
    </row>
    <row r="10" spans="1:5">
      <c r="A10" s="372" t="s">
        <v>365</v>
      </c>
      <c r="B10" s="371">
        <v>4838978786.7234011</v>
      </c>
      <c r="C10" s="371">
        <v>4414062018</v>
      </c>
      <c r="D10" s="370">
        <f t="shared" si="0"/>
        <v>109.62643404172037</v>
      </c>
      <c r="E10" s="370"/>
    </row>
    <row r="11" spans="1:5">
      <c r="A11" s="372" t="s">
        <v>366</v>
      </c>
      <c r="B11" s="371">
        <v>0</v>
      </c>
      <c r="C11" s="371">
        <v>0</v>
      </c>
      <c r="D11" s="371">
        <v>0</v>
      </c>
      <c r="E11" s="370"/>
    </row>
    <row r="12" spans="1:5" ht="26.25" customHeight="1">
      <c r="A12" s="372" t="s">
        <v>367</v>
      </c>
      <c r="B12" s="371">
        <v>61761.750699999997</v>
      </c>
      <c r="C12" s="371">
        <v>78708</v>
      </c>
      <c r="D12" s="370">
        <f t="shared" si="0"/>
        <v>78.469470320678951</v>
      </c>
      <c r="E12" s="370"/>
    </row>
    <row r="13" spans="1:5">
      <c r="A13" s="372" t="s">
        <v>368</v>
      </c>
      <c r="B13" s="371">
        <v>1318834127.6412001</v>
      </c>
      <c r="C13" s="371">
        <v>1301650148</v>
      </c>
      <c r="D13" s="370">
        <f t="shared" si="0"/>
        <v>101.32016883857797</v>
      </c>
      <c r="E13" s="370"/>
    </row>
    <row r="14" spans="1:5">
      <c r="A14" s="372" t="s">
        <v>369</v>
      </c>
      <c r="B14" s="371">
        <v>9239553.4662999995</v>
      </c>
      <c r="C14" s="371">
        <v>2635446</v>
      </c>
      <c r="D14" s="370">
        <f t="shared" si="0"/>
        <v>350.5878498857499</v>
      </c>
      <c r="E14" s="370"/>
    </row>
    <row r="15" spans="1:5">
      <c r="A15" s="372" t="s">
        <v>370</v>
      </c>
      <c r="B15" s="371">
        <v>268029546.05939996</v>
      </c>
      <c r="C15" s="371">
        <v>404964850</v>
      </c>
      <c r="D15" s="370">
        <f t="shared" si="0"/>
        <v>66.185879110100529</v>
      </c>
      <c r="E15" s="370"/>
    </row>
    <row r="16" spans="1:5">
      <c r="A16" s="372" t="s">
        <v>371</v>
      </c>
      <c r="B16" s="371">
        <v>95653931.7359</v>
      </c>
      <c r="C16" s="371">
        <v>130213505</v>
      </c>
      <c r="D16" s="370">
        <f t="shared" si="0"/>
        <v>73.459301887235114</v>
      </c>
      <c r="E16" s="370"/>
    </row>
    <row r="17" spans="1:5">
      <c r="A17" s="372" t="s">
        <v>372</v>
      </c>
      <c r="B17" s="371">
        <v>410689.77710000001</v>
      </c>
      <c r="C17" s="371">
        <v>425161</v>
      </c>
      <c r="D17" s="370">
        <f t="shared" si="0"/>
        <v>96.596295779716399</v>
      </c>
      <c r="E17" s="370"/>
    </row>
    <row r="18" spans="1:5" ht="26.25" customHeight="1">
      <c r="A18" s="372" t="s">
        <v>373</v>
      </c>
      <c r="B18" s="371">
        <v>1842577386.927</v>
      </c>
      <c r="C18" s="371">
        <v>2213283580</v>
      </c>
      <c r="D18" s="370">
        <f t="shared" si="0"/>
        <v>83.250849713844616</v>
      </c>
      <c r="E18" s="370"/>
    </row>
    <row r="20" spans="1:5" ht="15.75" customHeight="1">
      <c r="A20" s="373" t="s">
        <v>381</v>
      </c>
      <c r="B20" s="373"/>
      <c r="C20" s="373"/>
    </row>
  </sheetData>
  <mergeCells count="1">
    <mergeCell ref="A1:D1"/>
  </mergeCells>
  <pageMargins left="0.6" right="0.35" top="0.75" bottom="0.75" header="0.25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A3F5-DF86-440A-9D0A-815085289428}">
  <dimension ref="A1:G20"/>
  <sheetViews>
    <sheetView workbookViewId="0">
      <selection activeCell="G23" sqref="G23"/>
    </sheetView>
  </sheetViews>
  <sheetFormatPr defaultColWidth="9" defaultRowHeight="15.75"/>
  <cols>
    <col min="1" max="1" width="40.375" style="372" customWidth="1"/>
    <col min="2" max="3" width="15.375" style="153" customWidth="1"/>
    <col min="4" max="4" width="13.375" style="153" customWidth="1"/>
    <col min="5" max="5" width="12.375" style="153" customWidth="1"/>
    <col min="6" max="7" width="14.75" style="153" bestFit="1" customWidth="1"/>
    <col min="8" max="16384" width="9" style="153"/>
  </cols>
  <sheetData>
    <row r="1" spans="1:7" ht="16.5">
      <c r="A1" s="420" t="s">
        <v>375</v>
      </c>
      <c r="B1" s="420"/>
      <c r="C1" s="420"/>
      <c r="D1" s="420"/>
    </row>
    <row r="2" spans="1:7">
      <c r="A2" s="364"/>
      <c r="B2" s="206"/>
      <c r="C2" s="206"/>
      <c r="D2" s="365" t="s">
        <v>359</v>
      </c>
    </row>
    <row r="3" spans="1:7" ht="47.25">
      <c r="A3" s="366"/>
      <c r="B3" s="154" t="s">
        <v>318</v>
      </c>
      <c r="C3" s="154" t="s">
        <v>319</v>
      </c>
      <c r="D3" s="154" t="s">
        <v>320</v>
      </c>
      <c r="E3" s="367"/>
    </row>
    <row r="4" spans="1:7">
      <c r="A4" s="368" t="s">
        <v>360</v>
      </c>
      <c r="B4" s="159">
        <f>SUM(B6:B18)</f>
        <v>9913690297.0878983</v>
      </c>
      <c r="C4" s="159">
        <f>SUM(C6:C18)</f>
        <v>9123775767</v>
      </c>
      <c r="D4" s="369">
        <f>B4/C4%</f>
        <v>108.65775913679245</v>
      </c>
      <c r="E4" s="370"/>
      <c r="F4" s="256"/>
      <c r="G4" s="256"/>
    </row>
    <row r="5" spans="1:7">
      <c r="A5" s="368" t="s">
        <v>21</v>
      </c>
      <c r="B5" s="371"/>
      <c r="C5" s="371"/>
      <c r="D5" s="370">
        <v>0</v>
      </c>
      <c r="E5" s="370"/>
      <c r="G5" s="250"/>
    </row>
    <row r="6" spans="1:7">
      <c r="A6" s="372" t="s">
        <v>361</v>
      </c>
      <c r="B6" s="371">
        <v>0</v>
      </c>
      <c r="C6" s="371">
        <v>0</v>
      </c>
      <c r="D6" s="370">
        <v>0</v>
      </c>
      <c r="E6" s="370"/>
    </row>
    <row r="7" spans="1:7">
      <c r="A7" s="372" t="s">
        <v>362</v>
      </c>
      <c r="B7" s="371">
        <v>30319864.980099998</v>
      </c>
      <c r="C7" s="371">
        <v>85230575</v>
      </c>
      <c r="D7" s="370">
        <f t="shared" ref="D7:D18" si="0">B7/C7%</f>
        <v>35.573929872114554</v>
      </c>
      <c r="E7" s="370"/>
    </row>
    <row r="8" spans="1:7">
      <c r="A8" s="372" t="s">
        <v>363</v>
      </c>
      <c r="B8" s="371">
        <v>325136471.1706</v>
      </c>
      <c r="C8" s="371">
        <v>358870707</v>
      </c>
      <c r="D8" s="371">
        <v>0</v>
      </c>
      <c r="E8" s="370"/>
    </row>
    <row r="9" spans="1:7">
      <c r="A9" s="372" t="s">
        <v>364</v>
      </c>
      <c r="B9" s="371">
        <v>20671436.405900002</v>
      </c>
      <c r="C9" s="371">
        <v>24712312</v>
      </c>
      <c r="D9" s="370">
        <f t="shared" si="0"/>
        <v>83.648330459327326</v>
      </c>
      <c r="E9" s="370"/>
    </row>
    <row r="10" spans="1:7">
      <c r="A10" s="372" t="s">
        <v>374</v>
      </c>
      <c r="B10" s="371">
        <v>4927024091.2670002</v>
      </c>
      <c r="C10" s="371">
        <v>4957815004</v>
      </c>
      <c r="D10" s="370">
        <f t="shared" si="0"/>
        <v>99.378941878465469</v>
      </c>
      <c r="E10" s="370"/>
    </row>
    <row r="11" spans="1:7">
      <c r="A11" s="372" t="s">
        <v>366</v>
      </c>
      <c r="B11" s="371">
        <v>0</v>
      </c>
      <c r="C11" s="371">
        <v>0</v>
      </c>
      <c r="D11" s="371">
        <v>0</v>
      </c>
      <c r="E11" s="370"/>
    </row>
    <row r="12" spans="1:7" ht="27.75" customHeight="1">
      <c r="A12" s="372" t="s">
        <v>367</v>
      </c>
      <c r="B12" s="371">
        <v>60703.941399999996</v>
      </c>
      <c r="C12" s="371">
        <v>78200</v>
      </c>
      <c r="D12" s="370">
        <f t="shared" si="0"/>
        <v>77.626523529411756</v>
      </c>
      <c r="E12" s="370"/>
    </row>
    <row r="13" spans="1:7">
      <c r="A13" s="372" t="s">
        <v>368</v>
      </c>
      <c r="B13" s="371">
        <v>2162047113.4914999</v>
      </c>
      <c r="C13" s="371">
        <v>1457796506</v>
      </c>
      <c r="D13" s="370">
        <f t="shared" si="0"/>
        <v>148.30925335552286</v>
      </c>
      <c r="E13" s="370"/>
    </row>
    <row r="14" spans="1:7">
      <c r="A14" s="372" t="s">
        <v>369</v>
      </c>
      <c r="B14" s="371">
        <v>97846555.131699994</v>
      </c>
      <c r="C14" s="371">
        <v>100812206</v>
      </c>
      <c r="D14" s="370">
        <f t="shared" si="0"/>
        <v>97.058242264532922</v>
      </c>
      <c r="E14" s="370"/>
    </row>
    <row r="15" spans="1:7">
      <c r="A15" s="372" t="s">
        <v>370</v>
      </c>
      <c r="B15" s="371">
        <v>189047803.89179999</v>
      </c>
      <c r="C15" s="371">
        <v>145994910</v>
      </c>
      <c r="D15" s="370">
        <f t="shared" si="0"/>
        <v>129.48931157380758</v>
      </c>
      <c r="E15" s="370"/>
    </row>
    <row r="16" spans="1:7">
      <c r="A16" s="372" t="s">
        <v>371</v>
      </c>
      <c r="B16" s="371">
        <v>766122809.41939998</v>
      </c>
      <c r="C16" s="371">
        <v>687081484</v>
      </c>
      <c r="D16" s="370">
        <f t="shared" si="0"/>
        <v>111.50392308045373</v>
      </c>
      <c r="E16" s="370"/>
    </row>
    <row r="17" spans="1:5">
      <c r="A17" s="372" t="s">
        <v>372</v>
      </c>
      <c r="B17" s="371">
        <v>19411491.003200002</v>
      </c>
      <c r="C17" s="371">
        <v>4174877</v>
      </c>
      <c r="D17" s="370">
        <f t="shared" si="0"/>
        <v>464.95959050290594</v>
      </c>
      <c r="E17" s="370"/>
    </row>
    <row r="18" spans="1:5" ht="27.75" customHeight="1">
      <c r="A18" s="372" t="s">
        <v>373</v>
      </c>
      <c r="B18" s="371">
        <v>1376001956.3853004</v>
      </c>
      <c r="C18" s="371">
        <v>1301208986</v>
      </c>
      <c r="D18" s="370">
        <f t="shared" si="0"/>
        <v>105.74795987347265</v>
      </c>
      <c r="E18" s="370"/>
    </row>
    <row r="20" spans="1:5">
      <c r="A20" s="373" t="s">
        <v>376</v>
      </c>
      <c r="B20" s="373"/>
      <c r="C20" s="373"/>
    </row>
  </sheetData>
  <mergeCells count="1">
    <mergeCell ref="A1:D1"/>
  </mergeCells>
  <pageMargins left="0.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8"/>
  <sheetViews>
    <sheetView workbookViewId="0">
      <selection activeCell="B8" sqref="B8"/>
    </sheetView>
  </sheetViews>
  <sheetFormatPr defaultColWidth="8" defaultRowHeight="12.75"/>
  <cols>
    <col min="1" max="1" width="35.25" style="260" customWidth="1"/>
    <col min="2" max="2" width="13.125" style="260" customWidth="1"/>
    <col min="3" max="3" width="13.625" style="260" customWidth="1"/>
    <col min="4" max="4" width="17.75" style="260" customWidth="1"/>
    <col min="5" max="5" width="8" style="260"/>
    <col min="6" max="6" width="9.75" style="260" bestFit="1" customWidth="1"/>
    <col min="7" max="16384" width="8" style="260"/>
  </cols>
  <sheetData>
    <row r="1" spans="1:10" s="43" customFormat="1" ht="31.5" customHeight="1">
      <c r="A1" s="421" t="s">
        <v>377</v>
      </c>
      <c r="B1" s="421"/>
      <c r="C1" s="421"/>
      <c r="D1" s="421"/>
    </row>
    <row r="3" spans="1:10" ht="21" customHeight="1">
      <c r="A3" s="261"/>
      <c r="B3" s="261"/>
      <c r="C3" s="261"/>
      <c r="D3" s="319" t="s">
        <v>113</v>
      </c>
    </row>
    <row r="4" spans="1:10" ht="47.25">
      <c r="A4" s="43"/>
      <c r="B4" s="154" t="s">
        <v>318</v>
      </c>
      <c r="C4" s="154" t="s">
        <v>319</v>
      </c>
      <c r="D4" s="154" t="s">
        <v>320</v>
      </c>
    </row>
    <row r="5" spans="1:10" ht="31.5">
      <c r="A5" s="263" t="s">
        <v>239</v>
      </c>
      <c r="B5" s="264">
        <v>17034457.841989998</v>
      </c>
      <c r="C5" s="264">
        <v>23548276.304810002</v>
      </c>
      <c r="D5" s="307">
        <f>B5/C5%</f>
        <v>72.338448986648402</v>
      </c>
      <c r="E5" s="268"/>
      <c r="F5" s="268"/>
      <c r="G5" s="288"/>
      <c r="I5" s="265"/>
      <c r="J5" s="265"/>
    </row>
    <row r="6" spans="1:10" ht="24.95" customHeight="1">
      <c r="A6" s="227" t="s">
        <v>125</v>
      </c>
      <c r="B6" s="264">
        <v>13975280.406811001</v>
      </c>
      <c r="C6" s="264">
        <v>19429389.977139</v>
      </c>
      <c r="D6" s="307">
        <f t="shared" ref="D6:D25" si="0">B6/C6%</f>
        <v>71.928559894338363</v>
      </c>
      <c r="E6" s="268"/>
      <c r="F6" s="286"/>
      <c r="G6" s="288"/>
      <c r="I6" s="266"/>
      <c r="J6" s="265"/>
    </row>
    <row r="7" spans="1:10" ht="18.75" customHeight="1">
      <c r="A7" s="194" t="s">
        <v>126</v>
      </c>
      <c r="B7" s="267">
        <v>126415.05913899998</v>
      </c>
      <c r="C7" s="267">
        <v>138927.133206</v>
      </c>
      <c r="D7" s="308">
        <f>B8/C8%</f>
        <v>72.712166779977025</v>
      </c>
      <c r="E7" s="268"/>
      <c r="F7" s="286"/>
      <c r="G7" s="288"/>
      <c r="I7" s="266"/>
      <c r="J7" s="265"/>
    </row>
    <row r="8" spans="1:10" ht="18.75" customHeight="1">
      <c r="A8" s="194" t="s">
        <v>127</v>
      </c>
      <c r="B8" s="267">
        <v>10110221.911865</v>
      </c>
      <c r="C8" s="267">
        <v>13904443.175868999</v>
      </c>
      <c r="D8" s="308">
        <f t="shared" si="0"/>
        <v>72.712166779977025</v>
      </c>
      <c r="E8" s="268"/>
      <c r="F8" s="286"/>
      <c r="G8" s="288"/>
      <c r="I8" s="266"/>
      <c r="J8" s="265"/>
    </row>
    <row r="9" spans="1:10" ht="31.5">
      <c r="A9" s="194" t="s">
        <v>128</v>
      </c>
      <c r="B9" s="267">
        <v>991509.09541299997</v>
      </c>
      <c r="C9" s="267">
        <v>973226.04501999996</v>
      </c>
      <c r="D9" s="308">
        <f t="shared" si="0"/>
        <v>101.87860266240864</v>
      </c>
      <c r="E9" s="268"/>
      <c r="F9" s="286"/>
      <c r="G9" s="288"/>
      <c r="I9" s="266"/>
      <c r="J9" s="265"/>
    </row>
    <row r="10" spans="1:10" ht="18" customHeight="1">
      <c r="A10" s="194" t="s">
        <v>129</v>
      </c>
      <c r="B10" s="267">
        <v>921609.236806</v>
      </c>
      <c r="C10" s="267">
        <v>892945.993579</v>
      </c>
      <c r="D10" s="308">
        <f t="shared" si="0"/>
        <v>103.20996380891025</v>
      </c>
      <c r="E10" s="268"/>
      <c r="F10" s="286"/>
      <c r="G10" s="288"/>
      <c r="I10" s="266"/>
      <c r="J10" s="265"/>
    </row>
    <row r="11" spans="1:10" ht="18" customHeight="1">
      <c r="A11" s="194" t="s">
        <v>130</v>
      </c>
      <c r="B11" s="267">
        <v>169402.31153400001</v>
      </c>
      <c r="C11" s="267">
        <v>249170.28232200001</v>
      </c>
      <c r="D11" s="308">
        <f t="shared" si="0"/>
        <v>67.986563227103971</v>
      </c>
      <c r="E11" s="268"/>
      <c r="F11" s="286"/>
      <c r="G11" s="288"/>
      <c r="I11" s="266"/>
      <c r="J11" s="265"/>
    </row>
    <row r="12" spans="1:10" ht="18" customHeight="1">
      <c r="A12" s="194" t="s">
        <v>131</v>
      </c>
      <c r="B12" s="267">
        <v>352113.62878999999</v>
      </c>
      <c r="C12" s="267">
        <v>427268.01958199998</v>
      </c>
      <c r="D12" s="308">
        <f t="shared" si="0"/>
        <v>82.410480694173145</v>
      </c>
      <c r="E12" s="268"/>
      <c r="F12" s="286"/>
      <c r="G12" s="288"/>
      <c r="I12" s="266"/>
      <c r="J12" s="265"/>
    </row>
    <row r="13" spans="1:10" s="270" customFormat="1" ht="18.75" customHeight="1">
      <c r="A13" s="208" t="s">
        <v>240</v>
      </c>
      <c r="B13" s="269">
        <v>282453.14647500002</v>
      </c>
      <c r="C13" s="269">
        <v>360111.77859100001</v>
      </c>
      <c r="D13" s="309">
        <f t="shared" si="0"/>
        <v>78.434853639097028</v>
      </c>
      <c r="E13" s="268"/>
      <c r="F13" s="287"/>
      <c r="G13" s="288"/>
      <c r="I13" s="271"/>
      <c r="J13" s="271"/>
    </row>
    <row r="14" spans="1:10" ht="19.5" customHeight="1">
      <c r="A14" s="194" t="s">
        <v>132</v>
      </c>
      <c r="B14" s="267">
        <v>940949.45918200002</v>
      </c>
      <c r="C14" s="267">
        <v>2651117.518414</v>
      </c>
      <c r="D14" s="308">
        <f t="shared" si="0"/>
        <v>35.492559369639409</v>
      </c>
      <c r="E14" s="268"/>
      <c r="F14" s="286"/>
      <c r="G14" s="288"/>
      <c r="I14" s="266"/>
      <c r="J14" s="265"/>
    </row>
    <row r="15" spans="1:10" ht="31.5">
      <c r="A15" s="194" t="s">
        <v>133</v>
      </c>
      <c r="B15" s="267">
        <v>14583.409169</v>
      </c>
      <c r="C15" s="267">
        <v>14216.172608000001</v>
      </c>
      <c r="D15" s="308">
        <f t="shared" si="0"/>
        <v>102.58323088166038</v>
      </c>
      <c r="E15" s="268"/>
      <c r="F15" s="286"/>
      <c r="G15" s="288"/>
      <c r="I15" s="266"/>
      <c r="J15" s="265"/>
    </row>
    <row r="16" spans="1:10" ht="17.25" customHeight="1">
      <c r="A16" s="194" t="s">
        <v>134</v>
      </c>
      <c r="B16" s="267">
        <v>4526.3655980000003</v>
      </c>
      <c r="C16" s="267">
        <v>8184.7376990000002</v>
      </c>
      <c r="D16" s="308">
        <f t="shared" si="0"/>
        <v>55.302512608962722</v>
      </c>
      <c r="E16" s="268"/>
      <c r="F16" s="286"/>
      <c r="G16" s="288"/>
      <c r="I16" s="266"/>
      <c r="J16" s="265"/>
    </row>
    <row r="17" spans="1:10" ht="17.25" customHeight="1">
      <c r="A17" s="194" t="s">
        <v>135</v>
      </c>
      <c r="B17" s="267">
        <v>312836.613059</v>
      </c>
      <c r="C17" s="267">
        <v>157194.39615099999</v>
      </c>
      <c r="D17" s="308">
        <f>B18/C18%</f>
        <v>214.65723526120635</v>
      </c>
      <c r="E17" s="268"/>
      <c r="F17" s="286"/>
      <c r="G17" s="288"/>
      <c r="I17" s="266"/>
      <c r="J17" s="265"/>
    </row>
    <row r="18" spans="1:10" ht="31.5">
      <c r="A18" s="194" t="s">
        <v>136</v>
      </c>
      <c r="B18" s="267">
        <v>18638.707703</v>
      </c>
      <c r="C18" s="267">
        <v>8683.0093010000001</v>
      </c>
      <c r="D18" s="308">
        <f t="shared" si="0"/>
        <v>214.65723526120635</v>
      </c>
      <c r="E18" s="268"/>
      <c r="F18" s="286"/>
      <c r="G18" s="288"/>
      <c r="I18" s="266"/>
      <c r="J18" s="265"/>
    </row>
    <row r="19" spans="1:10" ht="47.25">
      <c r="A19" s="194" t="s">
        <v>137</v>
      </c>
      <c r="B19" s="267">
        <v>12474.608553</v>
      </c>
      <c r="C19" s="267">
        <v>4013.4933879999999</v>
      </c>
      <c r="D19" s="267">
        <v>0</v>
      </c>
      <c r="E19" s="268"/>
      <c r="F19" s="286"/>
      <c r="G19" s="288"/>
      <c r="I19" s="266"/>
      <c r="J19" s="265"/>
    </row>
    <row r="20" spans="1:10" ht="15.75">
      <c r="A20" s="227" t="s">
        <v>138</v>
      </c>
      <c r="B20" s="267">
        <v>0</v>
      </c>
      <c r="C20" s="267">
        <v>0</v>
      </c>
      <c r="D20" s="267">
        <v>0</v>
      </c>
      <c r="E20" s="268"/>
      <c r="F20" s="286"/>
      <c r="G20" s="288"/>
      <c r="I20" s="266"/>
      <c r="J20" s="265"/>
    </row>
    <row r="21" spans="1:10" ht="31.5">
      <c r="A21" s="227" t="s">
        <v>139</v>
      </c>
      <c r="B21" s="264">
        <v>3037806.5753230001</v>
      </c>
      <c r="C21" s="264">
        <v>4098356.4709160002</v>
      </c>
      <c r="D21" s="307">
        <f t="shared" si="0"/>
        <v>74.122556124163523</v>
      </c>
      <c r="E21" s="268"/>
      <c r="F21" s="286"/>
      <c r="G21" s="288"/>
      <c r="I21" s="266"/>
      <c r="J21" s="265"/>
    </row>
    <row r="22" spans="1:10" ht="39.75" customHeight="1">
      <c r="A22" s="194" t="s">
        <v>140</v>
      </c>
      <c r="B22" s="267">
        <v>3037806.5753230001</v>
      </c>
      <c r="C22" s="267">
        <v>4098356.4709160002</v>
      </c>
      <c r="D22" s="308">
        <f t="shared" si="0"/>
        <v>74.122556124163523</v>
      </c>
      <c r="E22" s="268"/>
      <c r="F22" s="286"/>
      <c r="G22" s="288"/>
      <c r="I22" s="266"/>
      <c r="J22" s="265"/>
    </row>
    <row r="23" spans="1:10" ht="18" customHeight="1">
      <c r="A23" s="194" t="s">
        <v>141</v>
      </c>
      <c r="B23" s="267">
        <v>3768518.128645</v>
      </c>
      <c r="C23" s="267">
        <v>3736918.0749769998</v>
      </c>
      <c r="D23" s="308">
        <f t="shared" si="0"/>
        <v>100.84561804765266</v>
      </c>
      <c r="E23" s="268"/>
      <c r="F23" s="286"/>
      <c r="G23" s="288"/>
      <c r="I23" s="266"/>
      <c r="J23" s="265"/>
    </row>
    <row r="24" spans="1:10" ht="18.75" customHeight="1">
      <c r="A24" s="227" t="s">
        <v>142</v>
      </c>
      <c r="B24" s="264">
        <v>5064.962364</v>
      </c>
      <c r="C24" s="264">
        <v>0</v>
      </c>
      <c r="D24" s="264">
        <v>0</v>
      </c>
      <c r="E24" s="268"/>
      <c r="F24" s="286"/>
      <c r="G24" s="288"/>
      <c r="I24" s="266"/>
      <c r="J24" s="265"/>
    </row>
    <row r="25" spans="1:10" ht="19.5" customHeight="1">
      <c r="A25" s="272" t="s">
        <v>143</v>
      </c>
      <c r="B25" s="264">
        <v>16305.897492</v>
      </c>
      <c r="C25" s="264">
        <v>20530.017954999999</v>
      </c>
      <c r="D25" s="307">
        <f t="shared" si="0"/>
        <v>79.424662597670874</v>
      </c>
      <c r="E25" s="268"/>
      <c r="F25" s="286"/>
      <c r="G25" s="288"/>
      <c r="I25" s="266"/>
      <c r="J25" s="265"/>
    </row>
    <row r="26" spans="1:10" ht="31.5">
      <c r="A26" s="273" t="s">
        <v>241</v>
      </c>
      <c r="B26" s="267">
        <v>0</v>
      </c>
      <c r="C26" s="264">
        <v>0</v>
      </c>
      <c r="D26" s="267">
        <v>0</v>
      </c>
      <c r="E26" s="268"/>
      <c r="F26" s="286"/>
      <c r="G26" s="288"/>
      <c r="I26" s="266"/>
      <c r="J26" s="265"/>
    </row>
    <row r="27" spans="1:10" ht="31.5">
      <c r="A27" s="306" t="s">
        <v>248</v>
      </c>
      <c r="B27" s="267">
        <v>0</v>
      </c>
      <c r="C27" s="264">
        <v>0</v>
      </c>
      <c r="D27" s="267">
        <v>0</v>
      </c>
    </row>
    <row r="28" spans="1:10" ht="15.75">
      <c r="A28" s="261"/>
      <c r="B28" s="43"/>
      <c r="C28" s="43"/>
      <c r="D28" s="43"/>
    </row>
    <row r="29" spans="1:10" ht="19.5" customHeight="1">
      <c r="A29" s="422" t="s">
        <v>321</v>
      </c>
      <c r="B29" s="422"/>
      <c r="C29" s="422"/>
      <c r="D29" s="422"/>
    </row>
    <row r="30" spans="1:10" ht="20.100000000000001" customHeight="1">
      <c r="A30" s="43"/>
      <c r="B30" s="43"/>
      <c r="C30" s="43"/>
      <c r="D30" s="43"/>
    </row>
    <row r="31" spans="1:10" ht="20.100000000000001" customHeight="1">
      <c r="A31" s="43"/>
      <c r="B31" s="43"/>
      <c r="C31" s="43"/>
      <c r="D31" s="43"/>
    </row>
    <row r="32" spans="1:10" ht="20.100000000000001" customHeight="1">
      <c r="A32" s="43"/>
      <c r="B32" s="43"/>
      <c r="C32" s="43"/>
      <c r="D32" s="43"/>
    </row>
    <row r="33" spans="1:4" ht="20.100000000000001" customHeight="1">
      <c r="A33" s="43"/>
      <c r="B33" s="43"/>
      <c r="C33" s="43"/>
      <c r="D33" s="43"/>
    </row>
    <row r="34" spans="1:4" ht="20.100000000000001" customHeight="1">
      <c r="A34" s="43"/>
      <c r="B34" s="43"/>
      <c r="C34" s="43"/>
      <c r="D34" s="43"/>
    </row>
    <row r="35" spans="1:4" ht="20.100000000000001" customHeight="1">
      <c r="A35" s="43"/>
      <c r="B35" s="43"/>
      <c r="C35" s="43"/>
      <c r="D35" s="43"/>
    </row>
    <row r="36" spans="1:4" ht="15.75">
      <c r="A36" s="43"/>
      <c r="B36" s="43"/>
      <c r="C36" s="43"/>
      <c r="D36" s="43"/>
    </row>
    <row r="37" spans="1:4" ht="15.75">
      <c r="A37" s="43"/>
      <c r="B37" s="43"/>
      <c r="C37" s="43"/>
      <c r="D37" s="43"/>
    </row>
    <row r="38" spans="1:4" ht="15.75">
      <c r="A38" s="43"/>
      <c r="B38" s="43"/>
      <c r="C38" s="43"/>
      <c r="D38" s="43"/>
    </row>
  </sheetData>
  <mergeCells count="2">
    <mergeCell ref="A1:D1"/>
    <mergeCell ref="A29:D29"/>
  </mergeCells>
  <pageMargins left="0.7" right="0.4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46"/>
  <sheetViews>
    <sheetView workbookViewId="0">
      <selection activeCell="A2" sqref="A2"/>
    </sheetView>
  </sheetViews>
  <sheetFormatPr defaultColWidth="8" defaultRowHeight="15.75"/>
  <cols>
    <col min="1" max="1" width="35.25" style="260" customWidth="1"/>
    <col min="2" max="2" width="13.375" style="260" customWidth="1"/>
    <col min="3" max="3" width="13.875" style="260" customWidth="1"/>
    <col min="4" max="4" width="16.875" style="260" customWidth="1"/>
    <col min="5" max="5" width="10.625" style="260" customWidth="1"/>
    <col min="6" max="6" width="14.5" style="260" bestFit="1" customWidth="1"/>
    <col min="7" max="8" width="8" style="260"/>
    <col min="10" max="16384" width="8" style="260"/>
  </cols>
  <sheetData>
    <row r="1" spans="1:9" s="43" customFormat="1" ht="30.75" customHeight="1">
      <c r="A1" s="421" t="s">
        <v>378</v>
      </c>
      <c r="B1" s="421"/>
      <c r="C1" s="421"/>
      <c r="D1" s="421"/>
      <c r="E1" s="274"/>
      <c r="F1" s="274"/>
    </row>
    <row r="3" spans="1:9" ht="21" customHeight="1">
      <c r="A3" s="261"/>
      <c r="B3" s="261"/>
      <c r="C3" s="261"/>
      <c r="D3" s="262" t="s">
        <v>113</v>
      </c>
      <c r="I3" s="260"/>
    </row>
    <row r="4" spans="1:9" ht="47.25">
      <c r="A4" s="43"/>
      <c r="B4" s="154" t="s">
        <v>318</v>
      </c>
      <c r="C4" s="154" t="s">
        <v>319</v>
      </c>
      <c r="D4" s="154" t="s">
        <v>320</v>
      </c>
      <c r="I4" s="260"/>
    </row>
    <row r="5" spans="1:9" ht="24.95" customHeight="1">
      <c r="A5" s="156" t="s">
        <v>144</v>
      </c>
      <c r="B5" s="289">
        <v>16333180.190262999</v>
      </c>
      <c r="C5" s="289">
        <v>14259738.489618998</v>
      </c>
      <c r="D5" s="290">
        <f>B5/C5%</f>
        <v>114.54053103535841</v>
      </c>
      <c r="E5" s="275"/>
      <c r="F5" s="296"/>
    </row>
    <row r="6" spans="1:9" ht="24.95" customHeight="1">
      <c r="A6" s="157" t="s">
        <v>145</v>
      </c>
      <c r="B6" s="289">
        <v>9480809.8863309994</v>
      </c>
      <c r="C6" s="289">
        <v>8098630.9527789997</v>
      </c>
      <c r="D6" s="290">
        <f t="shared" ref="D6:D22" si="0">B6/C6%</f>
        <v>117.06682205438331</v>
      </c>
      <c r="E6" s="275"/>
      <c r="F6" s="284"/>
    </row>
    <row r="7" spans="1:9" ht="24.95" customHeight="1">
      <c r="A7" s="157" t="s">
        <v>146</v>
      </c>
      <c r="B7" s="289">
        <v>42025.283390999997</v>
      </c>
      <c r="C7" s="289">
        <v>35405.782368</v>
      </c>
      <c r="D7" s="290">
        <f>B8/C8%</f>
        <v>110.805835683818</v>
      </c>
      <c r="E7" s="275"/>
      <c r="F7" s="284"/>
    </row>
    <row r="8" spans="1:9" ht="24.95" customHeight="1">
      <c r="A8" s="157" t="s">
        <v>147</v>
      </c>
      <c r="B8" s="289">
        <v>6787635.0205410002</v>
      </c>
      <c r="C8" s="289">
        <v>6125701.7544719996</v>
      </c>
      <c r="D8" s="290">
        <f t="shared" si="0"/>
        <v>110.805835683818</v>
      </c>
      <c r="E8" s="275"/>
      <c r="F8" s="284"/>
    </row>
    <row r="9" spans="1:9" ht="24.95" customHeight="1">
      <c r="A9" s="158" t="s">
        <v>148</v>
      </c>
      <c r="B9" s="291">
        <v>301041.48772899999</v>
      </c>
      <c r="C9" s="291">
        <v>191447.83829700001</v>
      </c>
      <c r="D9" s="292">
        <f t="shared" si="0"/>
        <v>157.24465233291554</v>
      </c>
      <c r="E9" s="275"/>
      <c r="F9" s="285"/>
    </row>
    <row r="10" spans="1:9" ht="24.95" customHeight="1">
      <c r="A10" s="158" t="s">
        <v>149</v>
      </c>
      <c r="B10" s="291">
        <v>787489.28485299996</v>
      </c>
      <c r="C10" s="291">
        <v>591092.23650500004</v>
      </c>
      <c r="D10" s="292">
        <f t="shared" si="0"/>
        <v>133.22612550441417</v>
      </c>
      <c r="E10" s="275"/>
      <c r="F10" s="285"/>
    </row>
    <row r="11" spans="1:9" ht="35.1" customHeight="1">
      <c r="A11" s="158" t="s">
        <v>150</v>
      </c>
      <c r="B11" s="291">
        <v>1993097.820637</v>
      </c>
      <c r="C11" s="291">
        <v>1811845.617328</v>
      </c>
      <c r="D11" s="292">
        <f t="shared" si="0"/>
        <v>110.00373329689644</v>
      </c>
      <c r="E11" s="275"/>
      <c r="F11" s="285"/>
    </row>
    <row r="12" spans="1:9" ht="35.1" customHeight="1">
      <c r="A12" s="158" t="s">
        <v>151</v>
      </c>
      <c r="B12" s="291">
        <v>566305.167135</v>
      </c>
      <c r="C12" s="291">
        <v>529224.25540599995</v>
      </c>
      <c r="D12" s="292">
        <f t="shared" si="0"/>
        <v>107.0066538618025</v>
      </c>
      <c r="E12" s="275"/>
      <c r="F12" s="285"/>
    </row>
    <row r="13" spans="1:9" ht="24.95" customHeight="1">
      <c r="A13" s="158" t="s">
        <v>152</v>
      </c>
      <c r="B13" s="291">
        <v>10644.405196</v>
      </c>
      <c r="C13" s="291">
        <v>12399.342307999999</v>
      </c>
      <c r="D13" s="292">
        <f t="shared" si="0"/>
        <v>85.846530659390524</v>
      </c>
      <c r="E13" s="275"/>
      <c r="F13" s="285"/>
    </row>
    <row r="14" spans="1:9" ht="24.95" customHeight="1">
      <c r="A14" s="158" t="s">
        <v>153</v>
      </c>
      <c r="B14" s="291">
        <v>166566.835291</v>
      </c>
      <c r="C14" s="291">
        <v>88369.710441000003</v>
      </c>
      <c r="D14" s="292">
        <f t="shared" si="0"/>
        <v>188.48860594853738</v>
      </c>
      <c r="E14" s="275"/>
      <c r="F14" s="285"/>
    </row>
    <row r="15" spans="1:9" ht="35.1" customHeight="1">
      <c r="A15" s="158" t="s">
        <v>154</v>
      </c>
      <c r="B15" s="291">
        <v>27272.188296</v>
      </c>
      <c r="C15" s="291">
        <v>25454.291088000002</v>
      </c>
      <c r="D15" s="292">
        <f t="shared" si="0"/>
        <v>107.14181039933584</v>
      </c>
      <c r="E15" s="275"/>
      <c r="F15" s="285"/>
    </row>
    <row r="16" spans="1:9" ht="24.95" customHeight="1">
      <c r="A16" s="158" t="s">
        <v>155</v>
      </c>
      <c r="B16" s="291">
        <v>35999.695869000003</v>
      </c>
      <c r="C16" s="291">
        <v>60785.184453000002</v>
      </c>
      <c r="D16" s="292">
        <f t="shared" si="0"/>
        <v>59.224457724292172</v>
      </c>
      <c r="E16" s="275"/>
      <c r="F16" s="285"/>
    </row>
    <row r="17" spans="1:11" ht="24.95" customHeight="1">
      <c r="A17" s="158" t="s">
        <v>156</v>
      </c>
      <c r="B17" s="291">
        <v>142490.35876500001</v>
      </c>
      <c r="C17" s="291">
        <v>123457.762894</v>
      </c>
      <c r="D17" s="292">
        <f>B18/C18%</f>
        <v>117.22484094519783</v>
      </c>
      <c r="E17" s="275"/>
      <c r="F17" s="285"/>
    </row>
    <row r="18" spans="1:11" ht="24.95" customHeight="1">
      <c r="A18" s="158" t="s">
        <v>157</v>
      </c>
      <c r="B18" s="291">
        <v>744267.76471799996</v>
      </c>
      <c r="C18" s="291">
        <v>634906.18431799999</v>
      </c>
      <c r="D18" s="292">
        <f t="shared" si="0"/>
        <v>117.22484094519783</v>
      </c>
      <c r="E18" s="275"/>
      <c r="F18" s="285"/>
    </row>
    <row r="19" spans="1:11" ht="24.95" customHeight="1">
      <c r="A19" s="158" t="s">
        <v>158</v>
      </c>
      <c r="B19" s="291">
        <v>1154707.6768970001</v>
      </c>
      <c r="C19" s="291">
        <v>1200663.3928640001</v>
      </c>
      <c r="D19" s="292">
        <f t="shared" si="0"/>
        <v>96.172472964518434</v>
      </c>
      <c r="E19" s="275"/>
      <c r="F19" s="285"/>
    </row>
    <row r="20" spans="1:11" ht="24.95" customHeight="1">
      <c r="A20" s="158" t="s">
        <v>159</v>
      </c>
      <c r="B20" s="291">
        <v>755613.08848200005</v>
      </c>
      <c r="C20" s="291">
        <v>731696.03440500004</v>
      </c>
      <c r="D20" s="292">
        <f t="shared" si="0"/>
        <v>103.26871445961147</v>
      </c>
      <c r="E20" s="275"/>
      <c r="F20" s="285"/>
    </row>
    <row r="21" spans="1:11" ht="24.95" customHeight="1">
      <c r="A21" s="158" t="s">
        <v>160</v>
      </c>
      <c r="B21" s="293">
        <v>0</v>
      </c>
      <c r="C21" s="293">
        <v>0</v>
      </c>
      <c r="D21" s="293">
        <v>0</v>
      </c>
      <c r="E21" s="275"/>
      <c r="F21" s="285"/>
    </row>
    <row r="22" spans="1:11" ht="24.95" customHeight="1">
      <c r="A22" s="158" t="s">
        <v>161</v>
      </c>
      <c r="B22" s="291">
        <v>102139.246673</v>
      </c>
      <c r="C22" s="291">
        <v>124359.904165</v>
      </c>
      <c r="D22" s="292">
        <f t="shared" si="0"/>
        <v>82.131976024589278</v>
      </c>
      <c r="E22" s="275"/>
      <c r="F22" s="285"/>
    </row>
    <row r="23" spans="1:11" ht="24.95" customHeight="1">
      <c r="A23" s="157" t="s">
        <v>162</v>
      </c>
      <c r="B23" s="293">
        <v>0</v>
      </c>
      <c r="C23" s="293">
        <v>0</v>
      </c>
      <c r="D23" s="293">
        <v>0</v>
      </c>
      <c r="E23" s="275"/>
      <c r="F23" s="284"/>
    </row>
    <row r="24" spans="1:11" ht="24.95" customHeight="1">
      <c r="A24" s="157" t="s">
        <v>163</v>
      </c>
      <c r="B24" s="293">
        <v>0</v>
      </c>
      <c r="C24" s="293">
        <v>0</v>
      </c>
      <c r="D24" s="293">
        <v>0</v>
      </c>
      <c r="E24" s="275"/>
      <c r="F24" s="284"/>
    </row>
    <row r="25" spans="1:11" ht="24.95" customHeight="1">
      <c r="A25" s="157" t="s">
        <v>164</v>
      </c>
      <c r="B25" s="293">
        <v>0</v>
      </c>
      <c r="C25" s="293">
        <v>0</v>
      </c>
      <c r="D25" s="293">
        <v>0</v>
      </c>
      <c r="E25" s="275"/>
      <c r="F25" s="284"/>
    </row>
    <row r="26" spans="1:11" s="276" customFormat="1" ht="20.100000000000001" customHeight="1">
      <c r="A26" s="159" t="s">
        <v>165</v>
      </c>
      <c r="B26" s="293">
        <v>22710</v>
      </c>
      <c r="C26" s="293">
        <v>0</v>
      </c>
      <c r="D26" s="293">
        <v>0</v>
      </c>
      <c r="E26" s="275"/>
      <c r="F26" s="284"/>
      <c r="J26" s="260"/>
      <c r="K26" s="260"/>
    </row>
    <row r="27" spans="1:11" ht="5.25" customHeight="1">
      <c r="A27" s="159"/>
      <c r="B27" s="43"/>
      <c r="C27" s="43"/>
      <c r="D27" s="43"/>
      <c r="E27" s="43"/>
      <c r="F27" s="43"/>
    </row>
    <row r="28" spans="1:11" ht="3.75" customHeight="1">
      <c r="A28" s="277"/>
      <c r="B28" s="43"/>
      <c r="C28" s="43"/>
      <c r="D28" s="43"/>
      <c r="E28" s="43"/>
      <c r="F28" s="43"/>
    </row>
    <row r="29" spans="1:11">
      <c r="A29" s="422" t="s">
        <v>321</v>
      </c>
      <c r="B29" s="422"/>
      <c r="C29" s="422"/>
      <c r="D29" s="422"/>
      <c r="E29" s="278"/>
      <c r="F29" s="278"/>
    </row>
    <row r="30" spans="1:11" ht="20.100000000000001" customHeight="1">
      <c r="A30" s="43"/>
      <c r="B30" s="43"/>
      <c r="C30" s="43"/>
      <c r="D30" s="43"/>
      <c r="E30" s="43"/>
      <c r="F30" s="43"/>
    </row>
    <row r="31" spans="1:11" ht="20.100000000000001" customHeight="1">
      <c r="A31" s="43"/>
      <c r="B31" s="43"/>
      <c r="C31" s="43"/>
      <c r="D31" s="43"/>
      <c r="E31" s="43"/>
      <c r="F31" s="43"/>
    </row>
    <row r="32" spans="1:11" ht="20.100000000000001" customHeight="1">
      <c r="A32" s="43"/>
      <c r="B32" s="43"/>
      <c r="C32" s="43"/>
      <c r="D32" s="43"/>
      <c r="E32" s="43"/>
      <c r="F32" s="43"/>
    </row>
    <row r="33" spans="1:6" ht="20.100000000000001" customHeight="1">
      <c r="A33" s="43"/>
      <c r="B33" s="43"/>
      <c r="C33" s="43"/>
      <c r="D33" s="43"/>
      <c r="E33" s="43"/>
      <c r="F33" s="43"/>
    </row>
    <row r="34" spans="1:6" ht="20.100000000000001" customHeight="1">
      <c r="A34" s="43"/>
      <c r="B34" s="43"/>
      <c r="C34" s="43"/>
      <c r="D34" s="43"/>
      <c r="E34" s="43"/>
      <c r="F34" s="43"/>
    </row>
    <row r="35" spans="1:6" ht="20.100000000000001" customHeight="1">
      <c r="A35" s="43"/>
      <c r="B35" s="43"/>
      <c r="C35" s="43"/>
      <c r="D35" s="43"/>
      <c r="E35" s="43"/>
      <c r="F35" s="43"/>
    </row>
    <row r="36" spans="1:6" ht="20.100000000000001" customHeight="1">
      <c r="A36" s="43"/>
      <c r="B36" s="43"/>
      <c r="C36" s="43"/>
      <c r="D36" s="43"/>
      <c r="E36" s="43"/>
      <c r="F36" s="43"/>
    </row>
    <row r="37" spans="1:6" ht="20.100000000000001" customHeight="1">
      <c r="A37" s="43"/>
      <c r="B37" s="43"/>
      <c r="C37" s="43"/>
      <c r="D37" s="43"/>
      <c r="E37" s="43"/>
      <c r="F37" s="43"/>
    </row>
    <row r="38" spans="1:6" ht="20.100000000000001" customHeight="1">
      <c r="A38" s="43"/>
      <c r="B38" s="43"/>
      <c r="C38" s="43"/>
      <c r="D38" s="43"/>
      <c r="E38" s="43"/>
      <c r="F38" s="43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F013-E9F6-42CA-B5E7-7ED0723A97DC}">
  <dimension ref="A1:F32"/>
  <sheetViews>
    <sheetView zoomScale="85" zoomScaleNormal="85" workbookViewId="0">
      <selection activeCell="J17" sqref="J17"/>
    </sheetView>
  </sheetViews>
  <sheetFormatPr defaultColWidth="8" defaultRowHeight="18.75"/>
  <cols>
    <col min="1" max="1" width="5.125" style="348" customWidth="1"/>
    <col min="2" max="2" width="40.125" style="346" customWidth="1"/>
    <col min="3" max="3" width="13.375" style="346" customWidth="1"/>
    <col min="4" max="5" width="13" style="346" customWidth="1"/>
    <col min="6" max="6" width="14.75" style="346" customWidth="1"/>
    <col min="7" max="16384" width="8" style="346"/>
  </cols>
  <sheetData>
    <row r="1" spans="1:6" ht="27" customHeight="1">
      <c r="A1" s="423" t="s">
        <v>379</v>
      </c>
      <c r="B1" s="423"/>
      <c r="C1" s="423"/>
      <c r="D1" s="423"/>
      <c r="E1" s="423"/>
      <c r="F1" s="423"/>
    </row>
    <row r="2" spans="1:6">
      <c r="A2" s="347"/>
      <c r="B2" s="347"/>
      <c r="C2" s="347"/>
      <c r="D2" s="347"/>
      <c r="E2" s="348"/>
      <c r="F2" s="347"/>
    </row>
    <row r="3" spans="1:6">
      <c r="D3" s="424" t="s">
        <v>348</v>
      </c>
      <c r="E3" s="424"/>
      <c r="F3" s="424"/>
    </row>
    <row r="4" spans="1:6" ht="63" customHeight="1">
      <c r="A4" s="361" t="s">
        <v>322</v>
      </c>
      <c r="B4" s="361" t="s">
        <v>323</v>
      </c>
      <c r="C4" s="374" t="s">
        <v>384</v>
      </c>
      <c r="D4" s="349" t="s">
        <v>351</v>
      </c>
      <c r="E4" s="349" t="s">
        <v>350</v>
      </c>
      <c r="F4" s="349" t="s">
        <v>349</v>
      </c>
    </row>
    <row r="5" spans="1:6">
      <c r="A5" s="161" t="s">
        <v>324</v>
      </c>
      <c r="B5" s="155" t="s">
        <v>325</v>
      </c>
      <c r="C5" s="355">
        <v>109581</v>
      </c>
      <c r="D5" s="355">
        <v>110751</v>
      </c>
      <c r="E5" s="355">
        <v>113000</v>
      </c>
      <c r="F5" s="375">
        <f>E5/C5%</f>
        <v>103.12006643487466</v>
      </c>
    </row>
    <row r="6" spans="1:6">
      <c r="A6" s="350">
        <v>1</v>
      </c>
      <c r="B6" s="351" t="s">
        <v>326</v>
      </c>
      <c r="C6" s="356">
        <v>109581</v>
      </c>
      <c r="D6" s="356">
        <v>110751</v>
      </c>
      <c r="E6" s="356">
        <v>113000</v>
      </c>
      <c r="F6" s="376">
        <f t="shared" ref="F6:F28" si="0">E6/C6%</f>
        <v>103.12006643487466</v>
      </c>
    </row>
    <row r="7" spans="1:6">
      <c r="A7" s="206"/>
      <c r="B7" s="352" t="s">
        <v>327</v>
      </c>
      <c r="C7" s="357">
        <v>99974</v>
      </c>
      <c r="D7" s="357">
        <v>99991</v>
      </c>
      <c r="E7" s="358">
        <v>102000</v>
      </c>
      <c r="F7" s="377">
        <f t="shared" si="0"/>
        <v>102.02652689699322</v>
      </c>
    </row>
    <row r="8" spans="1:6">
      <c r="A8" s="206"/>
      <c r="B8" s="352" t="s">
        <v>328</v>
      </c>
      <c r="C8" s="357">
        <v>9607</v>
      </c>
      <c r="D8" s="357">
        <v>10760</v>
      </c>
      <c r="E8" s="358">
        <v>11000</v>
      </c>
      <c r="F8" s="377">
        <f t="shared" si="0"/>
        <v>114.49984386384928</v>
      </c>
    </row>
    <row r="9" spans="1:6">
      <c r="A9" s="350">
        <v>2</v>
      </c>
      <c r="B9" s="351" t="s">
        <v>329</v>
      </c>
      <c r="C9" s="356">
        <v>109581</v>
      </c>
      <c r="D9" s="356">
        <v>110751</v>
      </c>
      <c r="E9" s="356">
        <v>113000</v>
      </c>
      <c r="F9" s="376">
        <f t="shared" si="0"/>
        <v>103.12006643487466</v>
      </c>
    </row>
    <row r="10" spans="1:6">
      <c r="A10" s="206"/>
      <c r="B10" s="352" t="s">
        <v>330</v>
      </c>
      <c r="C10" s="357">
        <v>68521</v>
      </c>
      <c r="D10" s="357">
        <v>64792</v>
      </c>
      <c r="E10" s="358">
        <v>66900</v>
      </c>
      <c r="F10" s="377">
        <f t="shared" si="0"/>
        <v>97.63430189285036</v>
      </c>
    </row>
    <row r="11" spans="1:6">
      <c r="A11" s="206"/>
      <c r="B11" s="352" t="s">
        <v>331</v>
      </c>
      <c r="C11" s="357">
        <v>41060</v>
      </c>
      <c r="D11" s="357">
        <v>45959</v>
      </c>
      <c r="E11" s="358">
        <v>46100</v>
      </c>
      <c r="F11" s="377">
        <f t="shared" si="0"/>
        <v>112.27471992206526</v>
      </c>
    </row>
    <row r="12" spans="1:6">
      <c r="A12" s="350">
        <v>3</v>
      </c>
      <c r="B12" s="351" t="s">
        <v>332</v>
      </c>
      <c r="C12" s="356">
        <v>109581</v>
      </c>
      <c r="D12" s="356">
        <v>110751</v>
      </c>
      <c r="E12" s="356">
        <v>113000</v>
      </c>
      <c r="F12" s="376">
        <f t="shared" si="0"/>
        <v>103.12006643487466</v>
      </c>
    </row>
    <row r="13" spans="1:6">
      <c r="A13" s="206"/>
      <c r="B13" s="352" t="s">
        <v>333</v>
      </c>
      <c r="C13" s="357">
        <v>40296</v>
      </c>
      <c r="D13" s="357">
        <v>31822</v>
      </c>
      <c r="E13" s="358">
        <v>33840</v>
      </c>
      <c r="F13" s="377">
        <f t="shared" si="0"/>
        <v>83.978558665872541</v>
      </c>
    </row>
    <row r="14" spans="1:6">
      <c r="A14" s="206"/>
      <c r="B14" s="352" t="s">
        <v>334</v>
      </c>
      <c r="C14" s="357">
        <v>69285</v>
      </c>
      <c r="D14" s="357">
        <v>78929</v>
      </c>
      <c r="E14" s="358">
        <v>79160</v>
      </c>
      <c r="F14" s="377">
        <f t="shared" si="0"/>
        <v>114.25272425488922</v>
      </c>
    </row>
    <row r="15" spans="1:6">
      <c r="A15" s="161" t="s">
        <v>335</v>
      </c>
      <c r="B15" s="353" t="s">
        <v>336</v>
      </c>
      <c r="C15" s="359">
        <v>115788</v>
      </c>
      <c r="D15" s="359">
        <v>119370</v>
      </c>
      <c r="E15" s="360">
        <v>120800</v>
      </c>
      <c r="F15" s="378">
        <f t="shared" si="0"/>
        <v>104.32860054582513</v>
      </c>
    </row>
    <row r="16" spans="1:6">
      <c r="A16" s="350">
        <v>1</v>
      </c>
      <c r="B16" s="351" t="s">
        <v>326</v>
      </c>
      <c r="C16" s="356">
        <v>115788</v>
      </c>
      <c r="D16" s="356">
        <v>119370</v>
      </c>
      <c r="E16" s="356">
        <v>120800</v>
      </c>
      <c r="F16" s="376">
        <f t="shared" si="0"/>
        <v>104.32860054582513</v>
      </c>
    </row>
    <row r="17" spans="1:6">
      <c r="A17" s="206"/>
      <c r="B17" s="352" t="s">
        <v>327</v>
      </c>
      <c r="C17" s="357">
        <v>114607</v>
      </c>
      <c r="D17" s="357">
        <v>117471</v>
      </c>
      <c r="E17" s="358">
        <v>118900</v>
      </c>
      <c r="F17" s="377">
        <f t="shared" si="0"/>
        <v>103.74584449466438</v>
      </c>
    </row>
    <row r="18" spans="1:6">
      <c r="A18" s="206"/>
      <c r="B18" s="352" t="s">
        <v>328</v>
      </c>
      <c r="C18" s="357">
        <v>1181</v>
      </c>
      <c r="D18" s="357">
        <v>1899</v>
      </c>
      <c r="E18" s="358">
        <v>1900</v>
      </c>
      <c r="F18" s="377">
        <f t="shared" si="0"/>
        <v>160.88060965283657</v>
      </c>
    </row>
    <row r="19" spans="1:6">
      <c r="A19" s="350">
        <v>2</v>
      </c>
      <c r="B19" s="351" t="s">
        <v>329</v>
      </c>
      <c r="C19" s="356">
        <v>115788</v>
      </c>
      <c r="D19" s="356">
        <v>119370</v>
      </c>
      <c r="E19" s="356">
        <v>120800</v>
      </c>
      <c r="F19" s="376">
        <f t="shared" si="0"/>
        <v>104.32860054582513</v>
      </c>
    </row>
    <row r="20" spans="1:6">
      <c r="A20" s="206"/>
      <c r="B20" s="352" t="s">
        <v>337</v>
      </c>
      <c r="C20" s="357">
        <v>83073</v>
      </c>
      <c r="D20" s="357">
        <v>84791</v>
      </c>
      <c r="E20" s="358">
        <v>86000</v>
      </c>
      <c r="F20" s="377">
        <f t="shared" si="0"/>
        <v>103.52340712385492</v>
      </c>
    </row>
    <row r="21" spans="1:6">
      <c r="A21" s="206"/>
      <c r="B21" s="352" t="s">
        <v>338</v>
      </c>
      <c r="C21" s="357">
        <v>19120</v>
      </c>
      <c r="D21" s="357">
        <v>20549</v>
      </c>
      <c r="E21" s="358">
        <v>20700</v>
      </c>
      <c r="F21" s="377">
        <f t="shared" si="0"/>
        <v>108.26359832635984</v>
      </c>
    </row>
    <row r="22" spans="1:6">
      <c r="A22" s="206"/>
      <c r="B22" s="352" t="s">
        <v>339</v>
      </c>
      <c r="C22" s="357">
        <v>13595</v>
      </c>
      <c r="D22" s="357">
        <v>14030</v>
      </c>
      <c r="E22" s="358">
        <v>14100</v>
      </c>
      <c r="F22" s="377">
        <f t="shared" si="0"/>
        <v>103.71460095623392</v>
      </c>
    </row>
    <row r="23" spans="1:6">
      <c r="A23" s="350">
        <v>3</v>
      </c>
      <c r="B23" s="351" t="s">
        <v>332</v>
      </c>
      <c r="C23" s="356">
        <v>115788</v>
      </c>
      <c r="D23" s="356">
        <v>119370</v>
      </c>
      <c r="E23" s="356">
        <v>120800</v>
      </c>
      <c r="F23" s="376">
        <f t="shared" si="0"/>
        <v>104.32860054582513</v>
      </c>
    </row>
    <row r="24" spans="1:6">
      <c r="A24" s="206"/>
      <c r="B24" s="352" t="s">
        <v>340</v>
      </c>
      <c r="C24" s="357">
        <v>1322</v>
      </c>
      <c r="D24" s="357">
        <v>659</v>
      </c>
      <c r="E24" s="358">
        <v>670</v>
      </c>
      <c r="F24" s="377">
        <f t="shared" si="0"/>
        <v>50.680786686838118</v>
      </c>
    </row>
    <row r="25" spans="1:6">
      <c r="A25" s="206"/>
      <c r="B25" s="352" t="s">
        <v>341</v>
      </c>
      <c r="C25" s="357">
        <v>44823</v>
      </c>
      <c r="D25" s="357">
        <v>47080</v>
      </c>
      <c r="E25" s="358">
        <v>47330</v>
      </c>
      <c r="F25" s="377">
        <f t="shared" si="0"/>
        <v>105.59311067978493</v>
      </c>
    </row>
    <row r="26" spans="1:6">
      <c r="A26" s="206"/>
      <c r="B26" s="352" t="s">
        <v>342</v>
      </c>
      <c r="C26" s="357">
        <v>2638</v>
      </c>
      <c r="D26" s="357">
        <v>3944</v>
      </c>
      <c r="E26" s="358">
        <v>4000</v>
      </c>
      <c r="F26" s="377">
        <f t="shared" si="0"/>
        <v>151.63002274450341</v>
      </c>
    </row>
    <row r="27" spans="1:6">
      <c r="A27" s="206"/>
      <c r="B27" s="352" t="s">
        <v>343</v>
      </c>
      <c r="C27" s="357">
        <v>66786</v>
      </c>
      <c r="D27" s="357">
        <v>67564</v>
      </c>
      <c r="E27" s="358">
        <v>68670</v>
      </c>
      <c r="F27" s="377">
        <f t="shared" si="0"/>
        <v>102.82095049860749</v>
      </c>
    </row>
    <row r="28" spans="1:6">
      <c r="A28" s="206"/>
      <c r="B28" s="352" t="s">
        <v>344</v>
      </c>
      <c r="C28" s="357">
        <v>219</v>
      </c>
      <c r="D28" s="357">
        <v>123</v>
      </c>
      <c r="E28" s="358">
        <v>130</v>
      </c>
      <c r="F28" s="377">
        <f t="shared" si="0"/>
        <v>59.360730593607308</v>
      </c>
    </row>
    <row r="29" spans="1:6">
      <c r="A29" s="161" t="s">
        <v>345</v>
      </c>
      <c r="B29" s="155" t="s">
        <v>346</v>
      </c>
      <c r="C29" s="357"/>
      <c r="D29" s="357" t="s">
        <v>281</v>
      </c>
      <c r="E29" s="359" t="s">
        <v>281</v>
      </c>
      <c r="F29" s="379" t="s">
        <v>281</v>
      </c>
    </row>
    <row r="30" spans="1:6">
      <c r="A30" s="206">
        <v>1</v>
      </c>
      <c r="B30" s="153" t="s">
        <v>347</v>
      </c>
      <c r="C30" s="362">
        <v>0.52</v>
      </c>
      <c r="D30" s="362">
        <v>0.74</v>
      </c>
      <c r="E30" s="362">
        <v>0.74</v>
      </c>
      <c r="F30" s="362" t="s">
        <v>243</v>
      </c>
    </row>
    <row r="31" spans="1:6">
      <c r="F31" s="380"/>
    </row>
    <row r="32" spans="1:6">
      <c r="A32" s="354" t="s">
        <v>352</v>
      </c>
    </row>
  </sheetData>
  <mergeCells count="2">
    <mergeCell ref="A1:F1"/>
    <mergeCell ref="D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G36"/>
  <sheetViews>
    <sheetView topLeftCell="A19" workbookViewId="0">
      <selection activeCell="A2" sqref="A2"/>
    </sheetView>
  </sheetViews>
  <sheetFormatPr defaultColWidth="9" defaultRowHeight="15"/>
  <cols>
    <col min="1" max="1" width="24.375" style="110" customWidth="1"/>
    <col min="2" max="2" width="9.25" style="110" customWidth="1"/>
    <col min="3" max="3" width="11.5" style="110" customWidth="1"/>
    <col min="4" max="4" width="11.625" style="110" customWidth="1"/>
    <col min="5" max="5" width="12.5" style="110" customWidth="1"/>
    <col min="6" max="6" width="13" style="110" customWidth="1"/>
    <col min="7" max="7" width="14.25" style="110" customWidth="1"/>
    <col min="8" max="16384" width="9" style="110"/>
  </cols>
  <sheetData>
    <row r="1" spans="1:7" s="83" customFormat="1" ht="50.1" customHeight="1">
      <c r="A1" s="428" t="s">
        <v>380</v>
      </c>
      <c r="B1" s="428"/>
      <c r="C1" s="428"/>
      <c r="D1" s="428"/>
      <c r="E1" s="428"/>
      <c r="F1" s="428"/>
      <c r="G1" s="428"/>
    </row>
    <row r="2" spans="1:7" s="83" customFormat="1" ht="24.95" customHeight="1"/>
    <row r="3" spans="1:7" ht="32.25" customHeight="1">
      <c r="A3" s="109"/>
      <c r="B3" s="425" t="s">
        <v>109</v>
      </c>
      <c r="C3" s="425" t="s">
        <v>353</v>
      </c>
      <c r="D3" s="425" t="s">
        <v>354</v>
      </c>
      <c r="E3" s="427" t="s">
        <v>355</v>
      </c>
      <c r="F3" s="427"/>
      <c r="G3" s="425" t="s">
        <v>356</v>
      </c>
    </row>
    <row r="4" spans="1:7" ht="48.75" customHeight="1">
      <c r="B4" s="426"/>
      <c r="C4" s="426"/>
      <c r="D4" s="426"/>
      <c r="E4" s="283" t="s">
        <v>358</v>
      </c>
      <c r="F4" s="283" t="s">
        <v>357</v>
      </c>
      <c r="G4" s="426"/>
    </row>
    <row r="5" spans="1:7" ht="24.95" customHeight="1">
      <c r="A5" s="83" t="s">
        <v>16</v>
      </c>
      <c r="B5" s="84"/>
      <c r="C5" s="111"/>
      <c r="D5" s="111"/>
      <c r="E5" s="111"/>
      <c r="F5" s="111"/>
      <c r="G5" s="294"/>
    </row>
    <row r="6" spans="1:7" ht="24.95" customHeight="1">
      <c r="A6" s="84" t="s">
        <v>10</v>
      </c>
      <c r="B6" s="111" t="s">
        <v>11</v>
      </c>
      <c r="C6" s="363">
        <v>3</v>
      </c>
      <c r="D6" s="363">
        <v>17</v>
      </c>
      <c r="E6" s="363">
        <v>0</v>
      </c>
      <c r="F6" s="363">
        <v>0</v>
      </c>
      <c r="G6" s="363">
        <v>-6</v>
      </c>
    </row>
    <row r="7" spans="1:7" ht="24.95" customHeight="1">
      <c r="A7" s="112" t="s">
        <v>8</v>
      </c>
      <c r="B7" s="111" t="s">
        <v>2</v>
      </c>
      <c r="C7" s="363">
        <v>3</v>
      </c>
      <c r="D7" s="363">
        <v>17</v>
      </c>
      <c r="E7" s="363">
        <v>0</v>
      </c>
      <c r="F7" s="363">
        <v>0</v>
      </c>
      <c r="G7" s="363">
        <v>-6</v>
      </c>
    </row>
    <row r="8" spans="1:7" ht="24.95" customHeight="1">
      <c r="A8" s="112" t="s">
        <v>7</v>
      </c>
      <c r="B8" s="111" t="s">
        <v>2</v>
      </c>
      <c r="C8" s="363"/>
      <c r="D8" s="363">
        <v>0</v>
      </c>
      <c r="E8" s="363">
        <v>0</v>
      </c>
      <c r="F8" s="363">
        <v>0</v>
      </c>
      <c r="G8" s="363">
        <v>0</v>
      </c>
    </row>
    <row r="9" spans="1:7" ht="24.95" customHeight="1">
      <c r="A9" s="112" t="s">
        <v>22</v>
      </c>
      <c r="B9" s="111" t="s">
        <v>2</v>
      </c>
      <c r="C9" s="363"/>
      <c r="D9" s="363">
        <v>0</v>
      </c>
      <c r="E9" s="363">
        <v>0</v>
      </c>
      <c r="F9" s="363">
        <v>0</v>
      </c>
      <c r="G9" s="363">
        <v>0</v>
      </c>
    </row>
    <row r="10" spans="1:7" ht="24.95" customHeight="1">
      <c r="A10" s="84" t="s">
        <v>12</v>
      </c>
      <c r="B10" s="111" t="s">
        <v>13</v>
      </c>
      <c r="C10" s="363">
        <v>1</v>
      </c>
      <c r="D10" s="363">
        <v>13</v>
      </c>
      <c r="E10" s="363">
        <v>-2</v>
      </c>
      <c r="F10" s="363">
        <v>-1</v>
      </c>
      <c r="G10" s="363">
        <v>-4</v>
      </c>
    </row>
    <row r="11" spans="1:7" ht="24.95" customHeight="1">
      <c r="A11" s="112" t="s">
        <v>8</v>
      </c>
      <c r="B11" s="111" t="s">
        <v>2</v>
      </c>
      <c r="C11" s="363">
        <v>1</v>
      </c>
      <c r="D11" s="363">
        <v>13</v>
      </c>
      <c r="E11" s="363">
        <v>-2</v>
      </c>
      <c r="F11" s="363">
        <v>-1</v>
      </c>
      <c r="G11" s="363">
        <v>-4</v>
      </c>
    </row>
    <row r="12" spans="1:7" ht="24.95" customHeight="1">
      <c r="A12" s="112" t="s">
        <v>7</v>
      </c>
      <c r="B12" s="111" t="s">
        <v>2</v>
      </c>
      <c r="C12" s="363"/>
      <c r="D12" s="363">
        <v>0</v>
      </c>
      <c r="E12" s="363">
        <v>0</v>
      </c>
      <c r="F12" s="363">
        <v>0</v>
      </c>
      <c r="G12" s="363">
        <v>0</v>
      </c>
    </row>
    <row r="13" spans="1:7" ht="24.95" customHeight="1">
      <c r="A13" s="112" t="s">
        <v>22</v>
      </c>
      <c r="B13" s="111" t="s">
        <v>2</v>
      </c>
      <c r="C13" s="363"/>
      <c r="D13" s="363">
        <v>0</v>
      </c>
      <c r="E13" s="363">
        <v>0</v>
      </c>
      <c r="F13" s="363">
        <v>0</v>
      </c>
      <c r="G13" s="363">
        <v>0</v>
      </c>
    </row>
    <row r="14" spans="1:7" ht="24.95" customHeight="1">
      <c r="A14" s="84" t="s">
        <v>14</v>
      </c>
      <c r="B14" s="111" t="s">
        <v>13</v>
      </c>
      <c r="C14" s="363">
        <v>7</v>
      </c>
      <c r="D14" s="363">
        <v>21</v>
      </c>
      <c r="E14" s="363">
        <v>4</v>
      </c>
      <c r="F14" s="363">
        <v>5</v>
      </c>
      <c r="G14" s="363">
        <v>10</v>
      </c>
    </row>
    <row r="15" spans="1:7" ht="24.95" customHeight="1">
      <c r="A15" s="112" t="s">
        <v>8</v>
      </c>
      <c r="B15" s="111" t="s">
        <v>2</v>
      </c>
      <c r="C15" s="363">
        <v>7</v>
      </c>
      <c r="D15" s="363">
        <v>21</v>
      </c>
      <c r="E15" s="363">
        <v>4</v>
      </c>
      <c r="F15" s="363">
        <v>5</v>
      </c>
      <c r="G15" s="363">
        <v>10</v>
      </c>
    </row>
    <row r="16" spans="1:7" ht="24.95" customHeight="1">
      <c r="A16" s="112" t="s">
        <v>7</v>
      </c>
      <c r="B16" s="111" t="s">
        <v>2</v>
      </c>
      <c r="C16" s="363"/>
      <c r="D16" s="363">
        <v>0</v>
      </c>
      <c r="E16" s="363">
        <v>0</v>
      </c>
      <c r="F16" s="363">
        <v>0</v>
      </c>
      <c r="G16" s="363">
        <v>0</v>
      </c>
    </row>
    <row r="17" spans="1:7" ht="24.95" customHeight="1">
      <c r="A17" s="112" t="s">
        <v>22</v>
      </c>
      <c r="B17" s="111" t="s">
        <v>2</v>
      </c>
      <c r="C17" s="363"/>
      <c r="D17" s="363">
        <v>0</v>
      </c>
      <c r="E17" s="363">
        <v>0</v>
      </c>
      <c r="F17" s="363">
        <v>0</v>
      </c>
      <c r="G17" s="363">
        <v>0</v>
      </c>
    </row>
    <row r="18" spans="1:7" ht="24.95" customHeight="1">
      <c r="A18" s="83" t="s">
        <v>17</v>
      </c>
      <c r="B18" s="111"/>
      <c r="C18" s="363"/>
      <c r="D18" s="363">
        <v>0</v>
      </c>
      <c r="E18" s="363">
        <v>0</v>
      </c>
      <c r="F18" s="363">
        <v>0</v>
      </c>
      <c r="G18" s="363">
        <v>0</v>
      </c>
    </row>
    <row r="19" spans="1:7" ht="24.95" customHeight="1">
      <c r="A19" s="84" t="s">
        <v>15</v>
      </c>
      <c r="B19" s="111" t="s">
        <v>11</v>
      </c>
      <c r="C19" s="363">
        <v>1</v>
      </c>
      <c r="D19" s="363">
        <v>11</v>
      </c>
      <c r="E19" s="363">
        <v>-1</v>
      </c>
      <c r="F19" s="363">
        <v>-1</v>
      </c>
      <c r="G19" s="363">
        <v>-3</v>
      </c>
    </row>
    <row r="20" spans="1:7" ht="24.95" customHeight="1">
      <c r="A20" s="84" t="s">
        <v>12</v>
      </c>
      <c r="B20" s="111" t="s">
        <v>13</v>
      </c>
      <c r="C20" s="363"/>
      <c r="D20" s="363">
        <v>0</v>
      </c>
      <c r="E20" s="363">
        <v>0</v>
      </c>
      <c r="F20" s="363">
        <v>0</v>
      </c>
      <c r="G20" s="363">
        <v>0</v>
      </c>
    </row>
    <row r="21" spans="1:7" ht="24.95" customHeight="1">
      <c r="A21" s="84" t="s">
        <v>14</v>
      </c>
      <c r="B21" s="111" t="s">
        <v>2</v>
      </c>
      <c r="C21" s="363"/>
      <c r="D21" s="363">
        <v>0</v>
      </c>
      <c r="E21" s="363">
        <v>0</v>
      </c>
      <c r="F21" s="363">
        <v>0</v>
      </c>
      <c r="G21" s="363">
        <v>-1</v>
      </c>
    </row>
    <row r="22" spans="1:7" ht="24.95" customHeight="1">
      <c r="A22" s="84" t="s">
        <v>20</v>
      </c>
      <c r="B22" s="111" t="s">
        <v>23</v>
      </c>
      <c r="C22" s="342">
        <v>10</v>
      </c>
      <c r="D22" s="342">
        <v>12.5</v>
      </c>
      <c r="E22" s="342">
        <v>10</v>
      </c>
      <c r="F22" s="342">
        <v>-45</v>
      </c>
      <c r="G22" s="342">
        <v>-1695.5</v>
      </c>
    </row>
    <row r="23" spans="1:7" s="84" customFormat="1" ht="24.95" customHeight="1">
      <c r="A23" s="83" t="s">
        <v>244</v>
      </c>
      <c r="C23" s="342"/>
      <c r="D23" s="342">
        <v>0</v>
      </c>
      <c r="E23" s="342">
        <v>0</v>
      </c>
      <c r="F23" s="342">
        <v>0</v>
      </c>
      <c r="G23" s="342">
        <v>0</v>
      </c>
    </row>
    <row r="24" spans="1:7" s="84" customFormat="1" ht="26.25" customHeight="1">
      <c r="A24" s="84" t="s">
        <v>245</v>
      </c>
      <c r="B24" s="111" t="s">
        <v>11</v>
      </c>
      <c r="C24" s="363">
        <v>22</v>
      </c>
      <c r="D24" s="363">
        <v>197</v>
      </c>
      <c r="E24" s="363">
        <v>6</v>
      </c>
      <c r="F24" s="363">
        <v>-2</v>
      </c>
      <c r="G24" s="363">
        <v>-30</v>
      </c>
    </row>
    <row r="25" spans="1:7" s="84" customFormat="1" ht="26.25" customHeight="1">
      <c r="A25" s="84" t="s">
        <v>246</v>
      </c>
      <c r="B25" s="111" t="s">
        <v>11</v>
      </c>
      <c r="C25" s="363">
        <v>22</v>
      </c>
      <c r="D25" s="363">
        <v>197</v>
      </c>
      <c r="E25" s="363">
        <v>6</v>
      </c>
      <c r="F25" s="363">
        <v>-2</v>
      </c>
      <c r="G25" s="363">
        <v>-6</v>
      </c>
    </row>
    <row r="26" spans="1:7" s="84" customFormat="1" ht="26.25" customHeight="1">
      <c r="A26" s="84" t="s">
        <v>247</v>
      </c>
      <c r="B26" s="111" t="s">
        <v>23</v>
      </c>
      <c r="C26" s="342">
        <v>26</v>
      </c>
      <c r="D26" s="342">
        <v>2557.5</v>
      </c>
      <c r="E26" s="342">
        <v>-195.5</v>
      </c>
      <c r="F26" s="342">
        <v>-254.37</v>
      </c>
      <c r="G26" s="342">
        <v>356.82999999999993</v>
      </c>
    </row>
    <row r="27" spans="1:7" s="84" customFormat="1" ht="15.75"/>
    <row r="28" spans="1:7" s="84" customFormat="1" ht="15.75"/>
    <row r="29" spans="1:7" s="84" customFormat="1" ht="15.75"/>
    <row r="30" spans="1:7" s="84" customFormat="1" ht="15.75"/>
    <row r="31" spans="1:7" s="84" customFormat="1" ht="15.75"/>
    <row r="32" spans="1:7" s="84" customFormat="1" ht="15.75"/>
    <row r="33" s="84" customFormat="1" ht="15.75"/>
    <row r="34" s="84" customFormat="1" ht="15.75"/>
    <row r="35" s="84" customFormat="1" ht="15.75"/>
    <row r="36" s="84" customFormat="1" ht="15.75"/>
  </sheetData>
  <mergeCells count="6">
    <mergeCell ref="B3:B4"/>
    <mergeCell ref="C3:C4"/>
    <mergeCell ref="D3:D4"/>
    <mergeCell ref="E3:F3"/>
    <mergeCell ref="A1:G1"/>
    <mergeCell ref="G3:G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36"/>
  <sheetViews>
    <sheetView tabSelected="1" zoomScaleSheetLayoutView="100" workbookViewId="0">
      <selection activeCell="E4" sqref="E4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88" customWidth="1"/>
    <col min="17" max="21" width="12.875" style="2" customWidth="1"/>
    <col min="22" max="16384" width="12.875" style="2"/>
  </cols>
  <sheetData>
    <row r="1" spans="1:120" ht="50.1" customHeight="1">
      <c r="A1" s="382" t="s">
        <v>114</v>
      </c>
      <c r="B1" s="382"/>
      <c r="C1" s="382"/>
      <c r="D1" s="382"/>
      <c r="E1" s="382"/>
    </row>
    <row r="2" spans="1:120" ht="24.95" customHeight="1">
      <c r="A2" s="25"/>
      <c r="C2" s="26"/>
      <c r="D2" s="383" t="s">
        <v>112</v>
      </c>
      <c r="E2" s="383"/>
    </row>
    <row r="3" spans="1:120" ht="75" customHeight="1">
      <c r="A3" s="47"/>
      <c r="B3" s="85" t="s">
        <v>288</v>
      </c>
      <c r="C3" s="85" t="s">
        <v>383</v>
      </c>
      <c r="D3" s="85" t="s">
        <v>286</v>
      </c>
      <c r="E3" s="85" t="s">
        <v>287</v>
      </c>
      <c r="G3" s="87"/>
      <c r="H3" s="87"/>
      <c r="I3" s="87"/>
      <c r="J3" s="87"/>
      <c r="K3" s="87"/>
      <c r="L3" s="87"/>
      <c r="M3" s="89"/>
      <c r="N3" s="89"/>
      <c r="O3" s="89"/>
      <c r="P3" s="89"/>
    </row>
    <row r="4" spans="1:120" s="27" customFormat="1" ht="24.95" customHeight="1">
      <c r="A4" s="44" t="s">
        <v>106</v>
      </c>
      <c r="B4" s="78">
        <v>98.62</v>
      </c>
      <c r="C4" s="78">
        <v>105.29</v>
      </c>
      <c r="D4" s="78">
        <v>100.09</v>
      </c>
      <c r="E4" s="78">
        <v>97.83</v>
      </c>
      <c r="F4" s="340"/>
      <c r="G4" s="341"/>
      <c r="H4" s="92"/>
      <c r="I4" s="91"/>
      <c r="J4" s="91"/>
      <c r="K4" s="92"/>
      <c r="L4" s="91"/>
      <c r="M4" s="91"/>
      <c r="N4" s="91"/>
      <c r="O4" s="91"/>
      <c r="P4" s="92"/>
    </row>
    <row r="5" spans="1:120" s="29" customFormat="1" ht="24.95" customHeight="1">
      <c r="A5" s="43" t="s">
        <v>79</v>
      </c>
      <c r="B5" s="82"/>
      <c r="C5" s="82"/>
      <c r="D5" s="82"/>
      <c r="E5" s="82"/>
      <c r="F5" s="340"/>
      <c r="G5" s="341"/>
      <c r="H5" s="89"/>
      <c r="I5" s="89"/>
      <c r="J5" s="89"/>
      <c r="K5" s="89"/>
      <c r="L5" s="27"/>
      <c r="M5" s="89"/>
      <c r="N5" s="89"/>
      <c r="O5" s="89"/>
      <c r="P5" s="89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45" t="s">
        <v>0</v>
      </c>
      <c r="B6" s="78">
        <v>123.79</v>
      </c>
      <c r="C6" s="78">
        <v>100.76</v>
      </c>
      <c r="D6" s="78">
        <v>100.76</v>
      </c>
      <c r="E6" s="78">
        <v>71.319999999999993</v>
      </c>
      <c r="F6" s="341"/>
      <c r="G6" s="341"/>
      <c r="H6" s="90"/>
      <c r="I6" s="90"/>
      <c r="J6" s="90"/>
      <c r="K6" s="90"/>
      <c r="L6" s="90"/>
      <c r="M6" s="90"/>
      <c r="N6" s="90"/>
      <c r="O6" s="90"/>
      <c r="P6" s="90"/>
      <c r="V6" s="152"/>
    </row>
    <row r="7" spans="1:120" ht="24.95" customHeight="1">
      <c r="A7" s="46" t="s">
        <v>24</v>
      </c>
      <c r="B7" s="79">
        <v>123.79</v>
      </c>
      <c r="C7" s="79">
        <v>100.76</v>
      </c>
      <c r="D7" s="79">
        <v>100.76</v>
      </c>
      <c r="E7" s="79">
        <v>71.319999999999993</v>
      </c>
      <c r="F7" s="340"/>
      <c r="G7" s="341"/>
      <c r="H7" s="88"/>
      <c r="I7" s="88"/>
      <c r="J7" s="88"/>
      <c r="K7" s="88"/>
      <c r="L7" s="88"/>
    </row>
    <row r="8" spans="1:120" s="30" customFormat="1" ht="24.95" customHeight="1">
      <c r="A8" s="45" t="s">
        <v>25</v>
      </c>
      <c r="B8" s="78">
        <v>98.47</v>
      </c>
      <c r="C8" s="78">
        <v>105.27</v>
      </c>
      <c r="D8" s="78">
        <v>100.01</v>
      </c>
      <c r="E8" s="78">
        <v>97.77</v>
      </c>
      <c r="F8" s="340"/>
      <c r="G8" s="341"/>
      <c r="H8" s="90"/>
      <c r="I8" s="90"/>
      <c r="J8" s="90"/>
      <c r="K8" s="90"/>
      <c r="L8" s="90"/>
      <c r="M8" s="90"/>
      <c r="N8" s="90"/>
      <c r="O8" s="90"/>
      <c r="P8" s="90"/>
    </row>
    <row r="9" spans="1:120" s="30" customFormat="1" ht="24.95" customHeight="1">
      <c r="A9" s="46" t="s">
        <v>26</v>
      </c>
      <c r="B9" s="79">
        <v>98.05</v>
      </c>
      <c r="C9" s="79">
        <v>100.79</v>
      </c>
      <c r="D9" s="79">
        <v>92.45</v>
      </c>
      <c r="E9" s="79">
        <v>90.8</v>
      </c>
      <c r="F9" s="340"/>
      <c r="G9" s="341"/>
      <c r="H9" s="88"/>
      <c r="I9" s="88"/>
      <c r="J9" s="88"/>
      <c r="K9" s="88"/>
      <c r="L9" s="88"/>
      <c r="M9" s="88"/>
      <c r="N9" s="88"/>
      <c r="O9" s="88"/>
      <c r="P9" s="88"/>
    </row>
    <row r="10" spans="1:120" ht="24.95" customHeight="1">
      <c r="A10" s="46" t="s">
        <v>27</v>
      </c>
      <c r="B10" s="79">
        <v>74.69</v>
      </c>
      <c r="C10" s="79">
        <v>109.84</v>
      </c>
      <c r="D10" s="79">
        <v>78.67</v>
      </c>
      <c r="E10" s="79">
        <v>82.31</v>
      </c>
      <c r="F10" s="340"/>
      <c r="G10" s="341"/>
      <c r="H10" s="88"/>
      <c r="I10" s="88"/>
      <c r="J10" s="88"/>
      <c r="K10" s="88"/>
      <c r="L10" s="88"/>
    </row>
    <row r="11" spans="1:120" ht="24.95" customHeight="1">
      <c r="A11" s="46" t="s">
        <v>28</v>
      </c>
      <c r="B11" s="79">
        <v>104.95</v>
      </c>
      <c r="C11" s="79">
        <v>110.59</v>
      </c>
      <c r="D11" s="79">
        <v>109.8</v>
      </c>
      <c r="E11" s="79">
        <v>105.57</v>
      </c>
      <c r="F11" s="340"/>
      <c r="G11" s="341"/>
      <c r="H11" s="88"/>
      <c r="I11" s="88"/>
      <c r="J11" s="88"/>
      <c r="K11" s="88"/>
      <c r="L11" s="88"/>
    </row>
    <row r="12" spans="1:120" ht="24.95" customHeight="1">
      <c r="A12" s="46" t="s">
        <v>29</v>
      </c>
      <c r="B12" s="79">
        <v>78.150000000000006</v>
      </c>
      <c r="C12" s="79">
        <v>93.11</v>
      </c>
      <c r="D12" s="79">
        <v>69.83</v>
      </c>
      <c r="E12" s="79">
        <v>82.26</v>
      </c>
      <c r="F12" s="340"/>
      <c r="G12" s="341"/>
      <c r="H12" s="88"/>
      <c r="I12" s="88"/>
      <c r="J12" s="88"/>
      <c r="K12" s="88"/>
      <c r="L12" s="88"/>
    </row>
    <row r="13" spans="1:120" ht="50.1" customHeight="1">
      <c r="A13" s="46" t="s">
        <v>30</v>
      </c>
      <c r="B13" s="79">
        <v>76.430000000000007</v>
      </c>
      <c r="C13" s="79">
        <v>96.7</v>
      </c>
      <c r="D13" s="79">
        <v>83.58</v>
      </c>
      <c r="E13" s="79">
        <v>83.72</v>
      </c>
      <c r="F13" s="340"/>
      <c r="G13" s="341"/>
      <c r="H13" s="88"/>
      <c r="I13" s="88"/>
      <c r="J13" s="88"/>
      <c r="K13" s="88"/>
      <c r="L13" s="88"/>
    </row>
    <row r="14" spans="1:120" ht="24.95" customHeight="1">
      <c r="A14" s="46" t="s">
        <v>31</v>
      </c>
      <c r="B14" s="79">
        <v>90.15</v>
      </c>
      <c r="C14" s="79">
        <v>59.85</v>
      </c>
      <c r="D14" s="79">
        <v>121.92</v>
      </c>
      <c r="E14" s="79">
        <v>96.37</v>
      </c>
      <c r="F14" s="340"/>
      <c r="G14" s="341"/>
      <c r="H14" s="88"/>
      <c r="I14" s="88"/>
      <c r="J14" s="88"/>
      <c r="K14" s="88"/>
      <c r="L14" s="88"/>
    </row>
    <row r="15" spans="1:120" ht="24.95" customHeight="1">
      <c r="A15" s="46" t="s">
        <v>32</v>
      </c>
      <c r="B15" s="79">
        <v>111.24</v>
      </c>
      <c r="C15" s="79">
        <v>101.04</v>
      </c>
      <c r="D15" s="79">
        <v>111.28</v>
      </c>
      <c r="E15" s="79">
        <v>110.53</v>
      </c>
      <c r="F15" s="340"/>
      <c r="G15" s="341"/>
      <c r="H15" s="88"/>
      <c r="I15" s="88"/>
      <c r="J15" s="88"/>
      <c r="K15" s="88"/>
      <c r="L15" s="88"/>
    </row>
    <row r="16" spans="1:120" ht="24.95" customHeight="1">
      <c r="A16" s="46" t="s">
        <v>33</v>
      </c>
      <c r="B16" s="79">
        <v>103.55</v>
      </c>
      <c r="C16" s="79">
        <v>103.13</v>
      </c>
      <c r="D16" s="79">
        <v>89.45</v>
      </c>
      <c r="E16" s="79">
        <v>91.91</v>
      </c>
      <c r="F16" s="340"/>
      <c r="G16" s="341"/>
      <c r="H16" s="88"/>
      <c r="I16" s="88"/>
      <c r="J16" s="88"/>
      <c r="K16" s="88"/>
      <c r="L16" s="88"/>
    </row>
    <row r="17" spans="1:16" ht="24.95" customHeight="1">
      <c r="A17" s="46" t="s">
        <v>34</v>
      </c>
      <c r="B17" s="79">
        <v>105.86</v>
      </c>
      <c r="C17" s="79">
        <v>97.44</v>
      </c>
      <c r="D17" s="79">
        <v>98.66</v>
      </c>
      <c r="E17" s="79">
        <v>106.28</v>
      </c>
      <c r="F17" s="340"/>
      <c r="G17" s="341"/>
      <c r="H17" s="88"/>
      <c r="I17" s="88"/>
      <c r="J17" s="88"/>
      <c r="K17" s="88"/>
      <c r="L17" s="88"/>
    </row>
    <row r="18" spans="1:16" ht="24.95" customHeight="1">
      <c r="A18" s="46" t="s">
        <v>35</v>
      </c>
      <c r="B18" s="79">
        <v>81.87</v>
      </c>
      <c r="C18" s="79">
        <v>108.08</v>
      </c>
      <c r="D18" s="79">
        <v>88.82</v>
      </c>
      <c r="E18" s="79">
        <v>77.06</v>
      </c>
      <c r="F18" s="340"/>
      <c r="G18" s="341"/>
      <c r="H18" s="88"/>
      <c r="I18" s="88"/>
      <c r="J18" s="88"/>
      <c r="K18" s="88"/>
      <c r="L18" s="88"/>
    </row>
    <row r="19" spans="1:16" ht="35.1" customHeight="1">
      <c r="A19" s="46" t="s">
        <v>36</v>
      </c>
      <c r="B19" s="79">
        <v>54.83</v>
      </c>
      <c r="C19" s="79">
        <v>98.13</v>
      </c>
      <c r="D19" s="79">
        <v>55.8</v>
      </c>
      <c r="E19" s="79">
        <v>71.88</v>
      </c>
      <c r="F19" s="340"/>
      <c r="G19" s="341"/>
      <c r="H19" s="88"/>
      <c r="I19" s="88"/>
      <c r="J19" s="88"/>
      <c r="K19" s="88"/>
      <c r="L19" s="88"/>
    </row>
    <row r="20" spans="1:16" ht="24.95" customHeight="1">
      <c r="A20" s="46" t="s">
        <v>37</v>
      </c>
      <c r="B20" s="79">
        <v>89.7</v>
      </c>
      <c r="C20" s="79">
        <v>97.36</v>
      </c>
      <c r="D20" s="79">
        <v>93.08</v>
      </c>
      <c r="E20" s="79">
        <v>88.68</v>
      </c>
      <c r="F20" s="340"/>
      <c r="G20" s="341"/>
      <c r="H20" s="88"/>
      <c r="I20" s="88"/>
      <c r="J20" s="88"/>
      <c r="K20" s="88"/>
      <c r="L20" s="88"/>
    </row>
    <row r="21" spans="1:16" ht="35.1" customHeight="1">
      <c r="A21" s="46" t="s">
        <v>38</v>
      </c>
      <c r="B21" s="79">
        <v>98.98</v>
      </c>
      <c r="C21" s="79">
        <v>98.21</v>
      </c>
      <c r="D21" s="79">
        <v>127.53</v>
      </c>
      <c r="E21" s="79">
        <v>115.24</v>
      </c>
      <c r="F21" s="340"/>
      <c r="G21" s="341"/>
      <c r="H21" s="88"/>
      <c r="I21" s="88"/>
      <c r="J21" s="88"/>
      <c r="K21" s="88"/>
      <c r="L21" s="88"/>
    </row>
    <row r="22" spans="1:16" ht="35.1" customHeight="1">
      <c r="A22" s="46" t="s">
        <v>39</v>
      </c>
      <c r="B22" s="79">
        <v>108.46</v>
      </c>
      <c r="C22" s="79">
        <v>109.1</v>
      </c>
      <c r="D22" s="79">
        <v>108.12</v>
      </c>
      <c r="E22" s="79">
        <v>108.96</v>
      </c>
      <c r="F22" s="340"/>
      <c r="G22" s="341"/>
      <c r="H22" s="88"/>
      <c r="I22" s="88"/>
      <c r="J22" s="88"/>
      <c r="K22" s="88"/>
      <c r="L22" s="88"/>
    </row>
    <row r="23" spans="1:16" ht="24.95" customHeight="1">
      <c r="A23" s="46" t="s">
        <v>40</v>
      </c>
      <c r="B23" s="79">
        <v>127.2</v>
      </c>
      <c r="C23" s="79">
        <v>99.94</v>
      </c>
      <c r="D23" s="79">
        <v>152.43</v>
      </c>
      <c r="E23" s="79">
        <v>111.59</v>
      </c>
      <c r="F23" s="340"/>
      <c r="G23" s="341"/>
      <c r="H23" s="88"/>
      <c r="I23" s="88"/>
      <c r="J23" s="88"/>
      <c r="K23" s="88"/>
      <c r="L23" s="88"/>
    </row>
    <row r="24" spans="1:16" ht="35.1" customHeight="1">
      <c r="A24" s="46" t="s">
        <v>41</v>
      </c>
      <c r="B24" s="79">
        <v>119.35</v>
      </c>
      <c r="C24" s="79">
        <v>66.94</v>
      </c>
      <c r="D24" s="79">
        <v>146.81</v>
      </c>
      <c r="E24" s="79">
        <v>139.94</v>
      </c>
      <c r="F24" s="340"/>
      <c r="G24" s="341"/>
      <c r="H24" s="88"/>
      <c r="I24" s="88"/>
      <c r="J24" s="88"/>
      <c r="K24" s="88"/>
      <c r="L24" s="88"/>
    </row>
    <row r="25" spans="1:16" ht="24.95" customHeight="1">
      <c r="A25" s="46" t="s">
        <v>42</v>
      </c>
      <c r="B25" s="79">
        <v>83.35</v>
      </c>
      <c r="C25" s="79">
        <v>97.92</v>
      </c>
      <c r="D25" s="79">
        <v>98.96</v>
      </c>
      <c r="E25" s="79">
        <v>65.75</v>
      </c>
      <c r="F25" s="340"/>
      <c r="G25" s="341"/>
      <c r="H25" s="88"/>
      <c r="I25" s="88"/>
      <c r="J25" s="88"/>
      <c r="K25" s="88"/>
      <c r="L25" s="88"/>
    </row>
    <row r="26" spans="1:16" ht="24.95" customHeight="1">
      <c r="A26" s="46" t="s">
        <v>43</v>
      </c>
      <c r="B26" s="79">
        <v>87.27</v>
      </c>
      <c r="C26" s="79">
        <v>98.49</v>
      </c>
      <c r="D26" s="79">
        <v>84.77</v>
      </c>
      <c r="E26" s="79">
        <v>87.7</v>
      </c>
      <c r="F26" s="340"/>
      <c r="G26" s="341"/>
      <c r="H26" s="88"/>
      <c r="I26" s="88"/>
      <c r="J26" s="88"/>
      <c r="K26" s="88"/>
      <c r="L26" s="88"/>
    </row>
    <row r="27" spans="1:16" ht="24.95" customHeight="1">
      <c r="A27" s="46" t="s">
        <v>44</v>
      </c>
      <c r="B27" s="79">
        <v>79.16</v>
      </c>
      <c r="C27" s="79">
        <v>99.89</v>
      </c>
      <c r="D27" s="79">
        <v>102.8</v>
      </c>
      <c r="E27" s="79">
        <v>94.24</v>
      </c>
      <c r="F27" s="340"/>
      <c r="G27" s="341"/>
      <c r="H27" s="88"/>
      <c r="I27" s="88"/>
      <c r="J27" s="88"/>
      <c r="K27" s="88"/>
      <c r="L27" s="88"/>
    </row>
    <row r="28" spans="1:16" ht="24.95" customHeight="1">
      <c r="A28" s="46" t="s">
        <v>45</v>
      </c>
      <c r="B28" s="79">
        <v>68.569999999999993</v>
      </c>
      <c r="C28" s="79">
        <v>128.47999999999999</v>
      </c>
      <c r="D28" s="79">
        <v>83.7</v>
      </c>
      <c r="E28" s="79">
        <v>84.82</v>
      </c>
      <c r="F28" s="340"/>
      <c r="G28" s="341"/>
      <c r="H28" s="88"/>
      <c r="I28" s="88"/>
      <c r="J28" s="88"/>
      <c r="K28" s="88"/>
      <c r="L28" s="88"/>
    </row>
    <row r="29" spans="1:16" ht="36" customHeight="1">
      <c r="A29" s="46" t="s">
        <v>272</v>
      </c>
      <c r="B29" s="79">
        <v>198.51</v>
      </c>
      <c r="C29" s="79">
        <v>151.01</v>
      </c>
      <c r="D29" s="79">
        <v>97.95</v>
      </c>
      <c r="E29" s="79">
        <v>130.04</v>
      </c>
      <c r="F29" s="340"/>
      <c r="G29" s="341"/>
      <c r="H29" s="88"/>
      <c r="I29" s="88"/>
      <c r="J29" s="88"/>
      <c r="K29" s="88"/>
      <c r="L29" s="88"/>
    </row>
    <row r="30" spans="1:16" ht="50.1" customHeight="1">
      <c r="A30" s="45" t="s">
        <v>46</v>
      </c>
      <c r="B30" s="78">
        <v>97.56</v>
      </c>
      <c r="C30" s="78">
        <v>101.4</v>
      </c>
      <c r="D30" s="78">
        <v>97.59</v>
      </c>
      <c r="E30" s="78">
        <v>99.41</v>
      </c>
      <c r="F30" s="340"/>
      <c r="G30" s="341"/>
      <c r="H30" s="93"/>
      <c r="I30" s="93"/>
      <c r="J30" s="93"/>
      <c r="K30" s="93"/>
      <c r="L30" s="93"/>
      <c r="M30" s="93"/>
      <c r="N30" s="93"/>
      <c r="O30" s="93"/>
      <c r="P30" s="90"/>
    </row>
    <row r="31" spans="1:16" ht="35.1" customHeight="1">
      <c r="A31" s="46" t="s">
        <v>46</v>
      </c>
      <c r="B31" s="79">
        <v>97.56</v>
      </c>
      <c r="C31" s="79">
        <v>101.4</v>
      </c>
      <c r="D31" s="79">
        <v>97.59</v>
      </c>
      <c r="E31" s="79">
        <v>99.41</v>
      </c>
      <c r="F31" s="340"/>
      <c r="G31" s="341"/>
      <c r="H31" s="94"/>
      <c r="I31" s="94"/>
      <c r="J31" s="94"/>
      <c r="K31" s="94"/>
      <c r="L31" s="94"/>
      <c r="M31" s="94"/>
      <c r="N31" s="94"/>
      <c r="O31" s="94"/>
    </row>
    <row r="32" spans="1:16" ht="35.1" customHeight="1">
      <c r="A32" s="45" t="s">
        <v>47</v>
      </c>
      <c r="B32" s="78">
        <v>126.82</v>
      </c>
      <c r="C32" s="78">
        <v>113.69</v>
      </c>
      <c r="D32" s="78">
        <v>114.51</v>
      </c>
      <c r="E32" s="78">
        <v>108.39</v>
      </c>
      <c r="F32" s="341"/>
      <c r="G32" s="341"/>
      <c r="H32" s="90"/>
      <c r="I32" s="90"/>
      <c r="J32" s="90"/>
      <c r="K32" s="90"/>
      <c r="L32" s="90"/>
      <c r="M32" s="90"/>
      <c r="N32" s="90"/>
      <c r="O32" s="90"/>
      <c r="P32" s="90"/>
    </row>
    <row r="33" spans="1:12" ht="24.95" customHeight="1">
      <c r="A33" s="46" t="s">
        <v>48</v>
      </c>
      <c r="B33" s="79">
        <v>103.36</v>
      </c>
      <c r="C33" s="79">
        <v>103.63</v>
      </c>
      <c r="D33" s="79">
        <v>104.86</v>
      </c>
      <c r="E33" s="79">
        <v>105.87</v>
      </c>
      <c r="F33" s="340"/>
      <c r="G33" s="341"/>
      <c r="H33" s="88"/>
      <c r="I33" s="88"/>
      <c r="J33" s="88"/>
      <c r="K33" s="88"/>
      <c r="L33" s="88"/>
    </row>
    <row r="34" spans="1:12" ht="35.1" customHeight="1">
      <c r="A34" s="46" t="s">
        <v>49</v>
      </c>
      <c r="B34" s="79">
        <v>147.74</v>
      </c>
      <c r="C34" s="79">
        <v>119.96</v>
      </c>
      <c r="D34" s="79">
        <v>120.49</v>
      </c>
      <c r="E34" s="79">
        <v>109.92</v>
      </c>
      <c r="F34" s="340"/>
      <c r="G34" s="341"/>
      <c r="H34" s="88"/>
      <c r="I34" s="88"/>
      <c r="J34" s="88"/>
      <c r="K34" s="88"/>
      <c r="L34" s="88"/>
    </row>
    <row r="35" spans="1:12" ht="24.95" customHeight="1">
      <c r="G35" s="88"/>
      <c r="H35" s="88"/>
      <c r="I35" s="88"/>
      <c r="J35" s="88"/>
      <c r="K35" s="88"/>
    </row>
    <row r="36" spans="1:12" ht="16.5" customHeight="1">
      <c r="G36" s="88"/>
      <c r="H36" s="88"/>
      <c r="I36" s="88"/>
      <c r="J36" s="88"/>
      <c r="K36" s="88"/>
    </row>
  </sheetData>
  <mergeCells count="2">
    <mergeCell ref="A1:E1"/>
    <mergeCell ref="D2:E2"/>
  </mergeCells>
  <pageMargins left="0.59" right="0.3" top="0.5" bottom="0.5" header="0.43307086614173201" footer="0.31496062992126"/>
  <pageSetup paperSize="9" scale="81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6"/>
  <sheetViews>
    <sheetView workbookViewId="0">
      <selection activeCell="F7" sqref="F7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0.375" style="3" bestFit="1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84" t="s">
        <v>115</v>
      </c>
      <c r="B1" s="384"/>
      <c r="C1" s="384"/>
      <c r="D1" s="384"/>
      <c r="E1" s="384"/>
      <c r="F1" s="384"/>
      <c r="G1" s="384"/>
    </row>
    <row r="2" spans="1:10" ht="24.95" customHeight="1">
      <c r="A2" s="4"/>
      <c r="B2" s="4"/>
    </row>
    <row r="3" spans="1:10" ht="60" customHeight="1">
      <c r="A3" s="49"/>
      <c r="B3" s="123" t="s">
        <v>109</v>
      </c>
      <c r="C3" s="123" t="s">
        <v>293</v>
      </c>
      <c r="D3" s="123" t="s">
        <v>289</v>
      </c>
      <c r="E3" s="123" t="s">
        <v>290</v>
      </c>
      <c r="F3" s="124" t="s">
        <v>291</v>
      </c>
      <c r="G3" s="124" t="s">
        <v>292</v>
      </c>
    </row>
    <row r="4" spans="1:10" ht="24.95" customHeight="1">
      <c r="A4" s="46" t="s">
        <v>80</v>
      </c>
      <c r="B4" s="48" t="s">
        <v>50</v>
      </c>
      <c r="C4" s="63">
        <v>21827</v>
      </c>
      <c r="D4" s="63">
        <v>22000</v>
      </c>
      <c r="E4" s="63">
        <v>176982</v>
      </c>
      <c r="F4" s="135">
        <v>92.448627978316594</v>
      </c>
      <c r="G4" s="135">
        <v>90.797250153909303</v>
      </c>
      <c r="J4" s="151"/>
    </row>
    <row r="5" spans="1:10" ht="24.95" customHeight="1">
      <c r="A5" s="46" t="s">
        <v>81</v>
      </c>
      <c r="B5" s="48" t="s">
        <v>51</v>
      </c>
      <c r="C5" s="63">
        <v>5325.5900504361352</v>
      </c>
      <c r="D5" s="63">
        <v>5873.5830498233727</v>
      </c>
      <c r="E5" s="63">
        <v>50175.685051399501</v>
      </c>
      <c r="F5" s="135">
        <v>107.87735277209966</v>
      </c>
      <c r="G5" s="135">
        <v>107.71647612793303</v>
      </c>
      <c r="J5" s="151"/>
    </row>
    <row r="6" spans="1:10" ht="24.95" customHeight="1">
      <c r="A6" s="46" t="s">
        <v>110</v>
      </c>
      <c r="B6" s="48" t="s">
        <v>52</v>
      </c>
      <c r="C6" s="63">
        <v>935.24855768085501</v>
      </c>
      <c r="D6" s="63">
        <v>870.82013291727196</v>
      </c>
      <c r="E6" s="63">
        <v>7563.4408065553398</v>
      </c>
      <c r="F6" s="135">
        <v>69.827594685234899</v>
      </c>
      <c r="G6" s="135">
        <v>82.257315807586707</v>
      </c>
      <c r="H6" s="343"/>
      <c r="J6" s="151"/>
    </row>
    <row r="7" spans="1:10" ht="24.95" customHeight="1">
      <c r="A7" s="46" t="s">
        <v>120</v>
      </c>
      <c r="B7" s="48" t="s">
        <v>53</v>
      </c>
      <c r="C7" s="63">
        <v>6074.0646186266404</v>
      </c>
      <c r="D7" s="63">
        <v>5960.7612355480796</v>
      </c>
      <c r="E7" s="63">
        <v>57161.2550230989</v>
      </c>
      <c r="F7" s="135">
        <v>55.802514762429901</v>
      </c>
      <c r="G7" s="135">
        <v>71.880556220453101</v>
      </c>
      <c r="H7" s="343"/>
      <c r="J7" s="151"/>
    </row>
    <row r="8" spans="1:10" ht="24.95" customHeight="1">
      <c r="A8" s="46" t="s">
        <v>85</v>
      </c>
      <c r="B8" s="48" t="s">
        <v>67</v>
      </c>
      <c r="C8" s="63">
        <v>18409.725894867199</v>
      </c>
      <c r="D8" s="63">
        <v>20085.092347214701</v>
      </c>
      <c r="E8" s="63">
        <v>141164.49923389399</v>
      </c>
      <c r="F8" s="135">
        <v>108.124129078029</v>
      </c>
      <c r="G8" s="135">
        <v>108.962338029061</v>
      </c>
      <c r="J8" s="151"/>
    </row>
    <row r="9" spans="1:10" ht="24.95" customHeight="1">
      <c r="A9" s="46" t="s">
        <v>82</v>
      </c>
      <c r="B9" s="48" t="s">
        <v>54</v>
      </c>
      <c r="C9" s="63">
        <v>4441</v>
      </c>
      <c r="D9" s="63">
        <v>2973</v>
      </c>
      <c r="E9" s="63">
        <v>20702.900000000001</v>
      </c>
      <c r="F9" s="135">
        <v>146.81481481481501</v>
      </c>
      <c r="G9" s="135">
        <v>139.94119237528699</v>
      </c>
      <c r="J9" s="151"/>
    </row>
    <row r="10" spans="1:10" ht="24.95" customHeight="1">
      <c r="A10" s="46" t="s">
        <v>111</v>
      </c>
      <c r="B10" s="48" t="s">
        <v>55</v>
      </c>
      <c r="C10" s="63">
        <v>3052</v>
      </c>
      <c r="D10" s="63">
        <v>2987</v>
      </c>
      <c r="E10" s="63">
        <v>24708</v>
      </c>
      <c r="F10" s="135">
        <v>99.301861702127695</v>
      </c>
      <c r="G10" s="135">
        <v>65.481143826358903</v>
      </c>
      <c r="H10" s="343"/>
      <c r="J10" s="151"/>
    </row>
    <row r="11" spans="1:10" ht="24.95" customHeight="1">
      <c r="A11" s="46" t="s">
        <v>83</v>
      </c>
      <c r="B11" s="48" t="s">
        <v>55</v>
      </c>
      <c r="C11" s="63">
        <v>126735</v>
      </c>
      <c r="D11" s="63">
        <v>123521</v>
      </c>
      <c r="E11" s="63">
        <v>1031296</v>
      </c>
      <c r="F11" s="135">
        <v>92.514698722989905</v>
      </c>
      <c r="G11" s="135">
        <v>89.627098375529698</v>
      </c>
      <c r="H11" s="343"/>
      <c r="J11" s="151"/>
    </row>
    <row r="12" spans="1:10" ht="24.95" customHeight="1">
      <c r="A12" s="46" t="s">
        <v>84</v>
      </c>
      <c r="B12" s="48" t="s">
        <v>56</v>
      </c>
      <c r="C12" s="63">
        <v>691.65476732960099</v>
      </c>
      <c r="D12" s="63">
        <v>701.31471712685902</v>
      </c>
      <c r="E12" s="63">
        <v>4992.2691407607699</v>
      </c>
      <c r="F12" s="135">
        <v>97.586104903378498</v>
      </c>
      <c r="G12" s="135">
        <v>99.412802182297099</v>
      </c>
      <c r="J12" s="151"/>
    </row>
    <row r="13" spans="1:10" ht="24.95" customHeight="1">
      <c r="A13" s="46" t="s">
        <v>121</v>
      </c>
      <c r="B13" s="48" t="s">
        <v>57</v>
      </c>
      <c r="C13" s="63">
        <v>2902.0559095931699</v>
      </c>
      <c r="D13" s="63">
        <v>3007.41795996269</v>
      </c>
      <c r="E13" s="63">
        <v>22182.530306091699</v>
      </c>
      <c r="F13" s="135">
        <v>104.864103731245</v>
      </c>
      <c r="G13" s="135">
        <v>105.870292818812</v>
      </c>
      <c r="J13" s="151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5"/>
  <sheetViews>
    <sheetView workbookViewId="0">
      <selection activeCell="D4" sqref="D4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85" t="s">
        <v>116</v>
      </c>
      <c r="B1" s="385"/>
      <c r="C1" s="385"/>
      <c r="D1" s="385"/>
      <c r="E1" s="385"/>
      <c r="F1" s="385"/>
      <c r="G1" s="385"/>
    </row>
    <row r="2" spans="1:14" ht="24.95" customHeight="1">
      <c r="C2" s="386" t="s">
        <v>113</v>
      </c>
      <c r="D2" s="386"/>
      <c r="E2" s="386"/>
      <c r="F2" s="386"/>
      <c r="G2" s="386"/>
    </row>
    <row r="3" spans="1:14" ht="63.95" customHeight="1">
      <c r="A3" s="59"/>
      <c r="B3" s="86" t="s">
        <v>299</v>
      </c>
      <c r="C3" s="86" t="s">
        <v>294</v>
      </c>
      <c r="D3" s="86" t="s">
        <v>295</v>
      </c>
      <c r="E3" s="86" t="s">
        <v>296</v>
      </c>
      <c r="F3" s="86" t="s">
        <v>297</v>
      </c>
      <c r="G3" s="86" t="s">
        <v>298</v>
      </c>
    </row>
    <row r="4" spans="1:14" ht="24.95" customHeight="1">
      <c r="A4" s="50" t="s">
        <v>1</v>
      </c>
      <c r="B4" s="298">
        <v>874805</v>
      </c>
      <c r="C4" s="298">
        <v>939207</v>
      </c>
      <c r="D4" s="298">
        <v>4868117</v>
      </c>
      <c r="E4" s="299">
        <v>127.99101126045404</v>
      </c>
      <c r="F4" s="299">
        <v>45.056350552935868</v>
      </c>
      <c r="G4" s="299">
        <v>119.57168966591753</v>
      </c>
      <c r="I4" s="280"/>
      <c r="J4" s="280"/>
      <c r="K4" s="40"/>
      <c r="L4" s="40"/>
      <c r="M4" s="40"/>
      <c r="N4" s="41"/>
    </row>
    <row r="5" spans="1:14" ht="24.95" customHeight="1">
      <c r="A5" s="51" t="s">
        <v>86</v>
      </c>
      <c r="B5" s="298">
        <v>505569</v>
      </c>
      <c r="C5" s="298">
        <v>549099</v>
      </c>
      <c r="D5" s="298">
        <v>2379903</v>
      </c>
      <c r="E5" s="299">
        <v>124.2670921311698</v>
      </c>
      <c r="F5" s="299">
        <v>42.592038793980535</v>
      </c>
      <c r="G5" s="299">
        <v>109.16926145360668</v>
      </c>
      <c r="I5" s="280"/>
      <c r="J5" s="316"/>
      <c r="K5" s="40"/>
      <c r="L5" s="40"/>
      <c r="M5" s="40"/>
      <c r="N5" s="41"/>
    </row>
    <row r="6" spans="1:14" ht="24.95" customHeight="1">
      <c r="A6" s="52" t="s">
        <v>58</v>
      </c>
      <c r="B6" s="300">
        <v>313459</v>
      </c>
      <c r="C6" s="301">
        <v>332789</v>
      </c>
      <c r="D6" s="300">
        <v>1703643</v>
      </c>
      <c r="E6" s="302">
        <v>94.803578041762819</v>
      </c>
      <c r="F6" s="302">
        <v>47.932262921914813</v>
      </c>
      <c r="G6" s="302">
        <v>103.75230888126823</v>
      </c>
      <c r="K6" s="40"/>
      <c r="L6" s="40"/>
      <c r="M6" s="40"/>
      <c r="N6" s="41"/>
    </row>
    <row r="7" spans="1:14" ht="24.95" customHeight="1">
      <c r="A7" s="53" t="s">
        <v>59</v>
      </c>
      <c r="B7" s="303">
        <v>57640</v>
      </c>
      <c r="C7" s="304">
        <v>70590</v>
      </c>
      <c r="D7" s="303">
        <v>325280</v>
      </c>
      <c r="E7" s="305">
        <v>273.60465116279073</v>
      </c>
      <c r="F7" s="302">
        <v>33.216681456640529</v>
      </c>
      <c r="G7" s="305">
        <v>182.84737797714408</v>
      </c>
      <c r="K7" s="40"/>
      <c r="L7" s="40"/>
      <c r="M7" s="40"/>
      <c r="N7" s="41"/>
    </row>
    <row r="8" spans="1:14" ht="24.95" customHeight="1">
      <c r="A8" s="55" t="s">
        <v>117</v>
      </c>
      <c r="B8" s="300">
        <v>38500</v>
      </c>
      <c r="C8" s="301">
        <v>49800</v>
      </c>
      <c r="D8" s="300">
        <v>97520</v>
      </c>
      <c r="E8" s="305">
        <v>1144.8275862068965</v>
      </c>
      <c r="F8" s="302">
        <v>28.296275232924888</v>
      </c>
      <c r="G8" s="305">
        <v>365.92870544090056</v>
      </c>
      <c r="K8" s="40"/>
      <c r="L8" s="40"/>
      <c r="M8" s="40"/>
      <c r="N8" s="41"/>
    </row>
    <row r="9" spans="1:14" ht="24.95" customHeight="1">
      <c r="A9" s="54" t="s">
        <v>60</v>
      </c>
      <c r="B9" s="300">
        <v>53500</v>
      </c>
      <c r="C9" s="301">
        <v>65900</v>
      </c>
      <c r="D9" s="300">
        <v>194670</v>
      </c>
      <c r="E9" s="305">
        <v>464.08450704225351</v>
      </c>
      <c r="F9" s="302">
        <v>49.16405697545207</v>
      </c>
      <c r="G9" s="305">
        <v>75.69553805774278</v>
      </c>
      <c r="K9" s="40"/>
      <c r="L9" s="40"/>
      <c r="M9" s="40"/>
      <c r="N9" s="41"/>
    </row>
    <row r="10" spans="1:14" ht="24.95" customHeight="1">
      <c r="A10" s="55" t="s">
        <v>61</v>
      </c>
      <c r="B10" s="300">
        <v>1510</v>
      </c>
      <c r="C10" s="301">
        <v>1560</v>
      </c>
      <c r="D10" s="300">
        <v>8410</v>
      </c>
      <c r="E10" s="305">
        <v>24.761904761904763</v>
      </c>
      <c r="F10" s="302">
        <v>36.565217391304351</v>
      </c>
      <c r="G10" s="305">
        <v>50.173010380622841</v>
      </c>
      <c r="K10" s="40"/>
      <c r="L10" s="40"/>
      <c r="M10" s="40"/>
      <c r="N10" s="41"/>
    </row>
    <row r="11" spans="1:14" ht="24.95" customHeight="1">
      <c r="A11" s="54" t="s">
        <v>62</v>
      </c>
      <c r="B11" s="300">
        <v>98600</v>
      </c>
      <c r="C11" s="301">
        <v>99050</v>
      </c>
      <c r="D11" s="300">
        <v>375660</v>
      </c>
      <c r="E11" s="305">
        <v>150.09849977269283</v>
      </c>
      <c r="F11" s="302">
        <v>29.584186486060798</v>
      </c>
      <c r="G11" s="305">
        <v>158.24192488500228</v>
      </c>
      <c r="K11" s="40"/>
      <c r="L11" s="40"/>
      <c r="M11" s="40"/>
      <c r="N11" s="41"/>
    </row>
    <row r="12" spans="1:14" ht="24.95" customHeight="1">
      <c r="A12" s="51" t="s">
        <v>87</v>
      </c>
      <c r="B12" s="298">
        <v>269361</v>
      </c>
      <c r="C12" s="298">
        <v>280880</v>
      </c>
      <c r="D12" s="298">
        <v>1939007</v>
      </c>
      <c r="E12" s="299">
        <v>114.9244693212877</v>
      </c>
      <c r="F12" s="299">
        <v>48.931139826472986</v>
      </c>
      <c r="G12" s="299">
        <v>121.96780344673226</v>
      </c>
      <c r="I12" s="280"/>
      <c r="K12" s="40"/>
      <c r="L12" s="40"/>
      <c r="M12" s="40"/>
      <c r="N12" s="41"/>
    </row>
    <row r="13" spans="1:14" ht="24.95" customHeight="1">
      <c r="A13" s="52" t="s">
        <v>63</v>
      </c>
      <c r="B13" s="300">
        <v>269361</v>
      </c>
      <c r="C13" s="301">
        <v>280880</v>
      </c>
      <c r="D13" s="300">
        <v>1939007</v>
      </c>
      <c r="E13" s="302">
        <v>114.9244693212877</v>
      </c>
      <c r="F13" s="302">
        <v>48.931139826472986</v>
      </c>
      <c r="G13" s="302">
        <v>121.96781111877573</v>
      </c>
      <c r="K13" s="40"/>
      <c r="L13" s="40"/>
      <c r="M13" s="40"/>
      <c r="N13" s="41"/>
    </row>
    <row r="14" spans="1:14" ht="24.95" customHeight="1">
      <c r="A14" s="53" t="s">
        <v>59</v>
      </c>
      <c r="B14" s="300">
        <v>95700</v>
      </c>
      <c r="C14" s="301">
        <v>105700</v>
      </c>
      <c r="D14" s="300">
        <v>339010</v>
      </c>
      <c r="E14" s="305">
        <v>262.60869565217388</v>
      </c>
      <c r="F14" s="302">
        <v>14.265419874888805</v>
      </c>
      <c r="G14" s="302">
        <v>160.39914077803118</v>
      </c>
      <c r="K14" s="40"/>
      <c r="L14" s="40"/>
      <c r="M14" s="40"/>
      <c r="N14" s="41"/>
    </row>
    <row r="15" spans="1:14" ht="24.95" customHeight="1">
      <c r="A15" s="54" t="s">
        <v>64</v>
      </c>
      <c r="B15" s="305">
        <v>0</v>
      </c>
      <c r="C15" s="305">
        <v>0</v>
      </c>
      <c r="D15" s="305">
        <v>0</v>
      </c>
      <c r="E15" s="305">
        <v>0</v>
      </c>
      <c r="F15" s="305">
        <v>0</v>
      </c>
      <c r="G15" s="305">
        <v>0</v>
      </c>
      <c r="K15" s="40"/>
      <c r="L15" s="40"/>
      <c r="M15" s="40"/>
      <c r="N15" s="41"/>
    </row>
    <row r="16" spans="1:14" ht="24.95" customHeight="1">
      <c r="A16" s="54" t="s">
        <v>62</v>
      </c>
      <c r="B16" s="305">
        <v>0</v>
      </c>
      <c r="C16" s="305">
        <v>0</v>
      </c>
      <c r="D16" s="305">
        <v>0</v>
      </c>
      <c r="E16" s="305">
        <v>0</v>
      </c>
      <c r="F16" s="305">
        <v>0</v>
      </c>
      <c r="G16" s="305">
        <v>0</v>
      </c>
      <c r="K16" s="40"/>
      <c r="L16" s="40"/>
      <c r="M16" s="40"/>
      <c r="N16" s="41"/>
    </row>
    <row r="17" spans="1:14" ht="24.95" customHeight="1">
      <c r="A17" s="51" t="s">
        <v>88</v>
      </c>
      <c r="B17" s="298">
        <v>99875</v>
      </c>
      <c r="C17" s="298">
        <v>109228</v>
      </c>
      <c r="D17" s="298">
        <v>549207</v>
      </c>
      <c r="E17" s="299">
        <v>229.79403782635222</v>
      </c>
      <c r="F17" s="299">
        <v>43.79253511052849</v>
      </c>
      <c r="G17" s="299">
        <v>182.14975092367186</v>
      </c>
      <c r="I17" s="280"/>
      <c r="J17" s="317"/>
      <c r="K17" s="40"/>
      <c r="L17" s="40"/>
      <c r="M17" s="40"/>
      <c r="N17" s="41"/>
    </row>
    <row r="18" spans="1:14" ht="24.95" customHeight="1">
      <c r="A18" s="52" t="s">
        <v>65</v>
      </c>
      <c r="B18" s="300">
        <v>99875</v>
      </c>
      <c r="C18" s="301">
        <v>109228</v>
      </c>
      <c r="D18" s="300">
        <v>549207</v>
      </c>
      <c r="E18" s="302">
        <v>229.79403782635222</v>
      </c>
      <c r="F18" s="302">
        <v>43.79253511052849</v>
      </c>
      <c r="G18" s="302">
        <v>182.14975092367186</v>
      </c>
      <c r="K18" s="40"/>
      <c r="L18" s="40"/>
      <c r="M18" s="40"/>
      <c r="N18" s="41"/>
    </row>
    <row r="19" spans="1:14" ht="24.95" customHeight="1">
      <c r="A19" s="53" t="s">
        <v>59</v>
      </c>
      <c r="B19" s="305">
        <v>79620</v>
      </c>
      <c r="C19" s="305">
        <v>85690</v>
      </c>
      <c r="D19" s="305">
        <v>351710</v>
      </c>
      <c r="E19" s="305">
        <v>85690</v>
      </c>
      <c r="F19" s="305">
        <v>40.427412615706814</v>
      </c>
      <c r="G19" s="305">
        <v>351710</v>
      </c>
      <c r="K19" s="40"/>
      <c r="L19" s="40"/>
      <c r="M19" s="40"/>
      <c r="N19" s="41"/>
    </row>
    <row r="20" spans="1:14" ht="24.95" customHeight="1">
      <c r="A20" s="54" t="s">
        <v>66</v>
      </c>
      <c r="B20" s="305">
        <v>0</v>
      </c>
      <c r="C20" s="305">
        <v>0</v>
      </c>
      <c r="D20" s="305">
        <v>0</v>
      </c>
      <c r="E20" s="305">
        <v>0</v>
      </c>
      <c r="F20" s="305">
        <v>0</v>
      </c>
      <c r="G20" s="305">
        <v>0</v>
      </c>
      <c r="K20" s="40"/>
      <c r="L20" s="40"/>
      <c r="M20" s="40"/>
      <c r="N20" s="41"/>
    </row>
    <row r="21" spans="1:14" ht="24.95" customHeight="1">
      <c r="A21" s="54" t="s">
        <v>62</v>
      </c>
      <c r="B21" s="305">
        <v>0</v>
      </c>
      <c r="C21" s="305">
        <v>0</v>
      </c>
      <c r="D21" s="305">
        <v>0</v>
      </c>
      <c r="E21" s="305">
        <v>0</v>
      </c>
      <c r="F21" s="305">
        <v>0</v>
      </c>
      <c r="G21" s="305">
        <v>0</v>
      </c>
      <c r="K21" s="40"/>
      <c r="L21" s="40"/>
      <c r="M21" s="40"/>
      <c r="N21" s="41"/>
    </row>
    <row r="22" spans="1:14" ht="24.95" customHeight="1">
      <c r="A22" s="56"/>
      <c r="B22" s="57"/>
      <c r="C22" s="57"/>
      <c r="D22" s="58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s="9" customFormat="1" ht="15.95" customHeight="1"/>
    <row r="50" s="9" customFormat="1" ht="15.95" customHeight="1"/>
    <row r="51" s="9" customFormat="1" ht="15.95" customHeight="1"/>
    <row r="52" s="9" customFormat="1" ht="15.95" customHeight="1"/>
    <row r="53" s="9" customFormat="1" ht="15.95" customHeight="1"/>
    <row r="54" s="9" customFormat="1" ht="15.95" customHeight="1"/>
    <row r="55" s="9" customFormat="1" ht="15.95" customHeight="1"/>
    <row r="56" s="9" customFormat="1" ht="15.95" customHeight="1"/>
    <row r="57" s="9" customFormat="1" ht="15.95" customHeight="1"/>
    <row r="58" s="9" customFormat="1" ht="15.95" customHeight="1"/>
    <row r="59" s="9" customFormat="1" ht="15.95" customHeight="1"/>
    <row r="60" s="9" customFormat="1" ht="15.95" customHeight="1"/>
    <row r="61" s="9" customFormat="1" ht="15.95" customHeight="1"/>
    <row r="62" s="9" customFormat="1" ht="15.95" customHeight="1"/>
    <row r="63" s="9" customFormat="1" ht="15.95" customHeight="1"/>
    <row r="64" s="9" customFormat="1" ht="15.95" customHeight="1"/>
    <row r="65" s="9" customFormat="1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29"/>
  <sheetViews>
    <sheetView workbookViewId="0">
      <selection activeCell="C10" sqref="C10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82" t="s">
        <v>301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5" s="118" customFormat="1" ht="15">
      <c r="A2" s="31"/>
      <c r="B2" s="31"/>
      <c r="C2" s="31"/>
      <c r="D2" s="31"/>
      <c r="E2" s="32"/>
      <c r="F2" s="32"/>
      <c r="G2" s="387"/>
      <c r="H2" s="387"/>
    </row>
    <row r="3" spans="1:15" s="118" customFormat="1" ht="15.75" customHeight="1">
      <c r="A3" s="388"/>
      <c r="B3" s="390" t="s">
        <v>185</v>
      </c>
      <c r="C3" s="390" t="s">
        <v>186</v>
      </c>
      <c r="D3" s="390" t="s">
        <v>187</v>
      </c>
      <c r="E3" s="390" t="s">
        <v>188</v>
      </c>
      <c r="F3" s="186"/>
      <c r="G3" s="392" t="s">
        <v>189</v>
      </c>
      <c r="H3" s="392"/>
      <c r="I3" s="392"/>
      <c r="J3" s="392"/>
    </row>
    <row r="4" spans="1:15" s="119" customFormat="1" ht="63">
      <c r="A4" s="389"/>
      <c r="B4" s="391"/>
      <c r="C4" s="391"/>
      <c r="D4" s="391"/>
      <c r="E4" s="391"/>
      <c r="F4" s="187"/>
      <c r="G4" s="154" t="s">
        <v>190</v>
      </c>
      <c r="H4" s="154" t="s">
        <v>186</v>
      </c>
      <c r="I4" s="154" t="s">
        <v>191</v>
      </c>
      <c r="J4" s="154" t="s">
        <v>188</v>
      </c>
    </row>
    <row r="5" spans="1:15" s="119" customFormat="1" ht="31.5">
      <c r="A5" s="188" t="s">
        <v>192</v>
      </c>
      <c r="B5" s="189">
        <v>9</v>
      </c>
      <c r="C5" s="190">
        <v>3744.5449000000003</v>
      </c>
      <c r="D5" s="189">
        <v>9</v>
      </c>
      <c r="E5" s="190">
        <v>8466.4082529999996</v>
      </c>
      <c r="F5" s="190"/>
      <c r="G5" s="281">
        <v>64.285714285714278</v>
      </c>
      <c r="H5" s="281">
        <v>45.168515322853615</v>
      </c>
      <c r="I5" s="281">
        <v>128.57142857142856</v>
      </c>
      <c r="J5" s="281">
        <v>561.79390158530248</v>
      </c>
      <c r="K5" s="192"/>
      <c r="L5" s="192"/>
      <c r="M5" s="192"/>
      <c r="N5" s="192"/>
      <c r="O5" s="192"/>
    </row>
    <row r="6" spans="1:15" s="155" customFormat="1" ht="25.5" customHeight="1">
      <c r="A6" s="193" t="s">
        <v>193</v>
      </c>
      <c r="B6" s="189">
        <v>9</v>
      </c>
      <c r="C6" s="190">
        <v>3744.5449000000003</v>
      </c>
      <c r="D6" s="189">
        <v>9</v>
      </c>
      <c r="E6" s="190">
        <v>8466.4082529999996</v>
      </c>
      <c r="F6" s="190"/>
      <c r="G6" s="281">
        <v>64.285714285714278</v>
      </c>
      <c r="H6" s="281">
        <v>45.168515322853615</v>
      </c>
      <c r="I6" s="281">
        <v>128.57142857142856</v>
      </c>
      <c r="J6" s="281">
        <v>561.79390158530248</v>
      </c>
      <c r="K6" s="192"/>
      <c r="L6" s="119"/>
    </row>
    <row r="7" spans="1:15" s="153" customFormat="1" ht="25.5" customHeight="1">
      <c r="A7" s="194" t="s">
        <v>194</v>
      </c>
      <c r="B7" s="222"/>
      <c r="C7" s="222"/>
      <c r="D7" s="222"/>
      <c r="E7" s="222"/>
      <c r="F7" s="222"/>
      <c r="G7" s="222" t="s">
        <v>281</v>
      </c>
      <c r="H7" s="222" t="s">
        <v>281</v>
      </c>
      <c r="I7" s="222" t="s">
        <v>281</v>
      </c>
      <c r="J7" s="222" t="s">
        <v>281</v>
      </c>
      <c r="K7" s="196"/>
      <c r="L7" s="118"/>
    </row>
    <row r="8" spans="1:15" s="155" customFormat="1" ht="25.5" customHeight="1">
      <c r="A8" s="194" t="s">
        <v>195</v>
      </c>
      <c r="B8" s="191">
        <v>9</v>
      </c>
      <c r="C8" s="195">
        <v>3744.5449000000003</v>
      </c>
      <c r="D8" s="191">
        <v>4</v>
      </c>
      <c r="E8" s="195">
        <v>1936.7559999999999</v>
      </c>
      <c r="F8" s="195"/>
      <c r="G8" s="323">
        <v>75</v>
      </c>
      <c r="H8" s="323">
        <v>171.56302603401625</v>
      </c>
      <c r="I8" s="195">
        <v>200</v>
      </c>
      <c r="J8" s="195">
        <v>1660.4561042524003</v>
      </c>
      <c r="K8" s="192"/>
      <c r="L8" s="119"/>
    </row>
    <row r="9" spans="1:15" s="119" customFormat="1" ht="25.5" customHeight="1">
      <c r="A9" s="197" t="s">
        <v>196</v>
      </c>
      <c r="B9" s="222"/>
      <c r="C9" s="222"/>
      <c r="D9" s="191">
        <v>5</v>
      </c>
      <c r="E9" s="195">
        <v>6529.6522529999993</v>
      </c>
      <c r="F9" s="195"/>
      <c r="G9" s="222">
        <v>0</v>
      </c>
      <c r="H9" s="222">
        <v>0</v>
      </c>
      <c r="I9" s="323">
        <v>100</v>
      </c>
      <c r="J9" s="323">
        <v>469.62705116762123</v>
      </c>
      <c r="K9" s="192"/>
    </row>
    <row r="10" spans="1:15" s="155" customFormat="1" ht="31.5">
      <c r="A10" s="193" t="s">
        <v>197</v>
      </c>
      <c r="B10" s="189">
        <v>20</v>
      </c>
      <c r="C10" s="190">
        <v>245.189727</v>
      </c>
      <c r="D10" s="189">
        <v>31</v>
      </c>
      <c r="E10" s="190">
        <v>223.08041716000002</v>
      </c>
      <c r="F10" s="190"/>
      <c r="G10" s="190">
        <v>125</v>
      </c>
      <c r="H10" s="190">
        <v>163.06463195156294</v>
      </c>
      <c r="I10" s="190">
        <v>110.71428571428571</v>
      </c>
      <c r="J10" s="198">
        <v>171.67486211743909</v>
      </c>
      <c r="K10" s="192"/>
      <c r="L10" s="192"/>
      <c r="M10" s="199"/>
      <c r="N10" s="200"/>
    </row>
    <row r="11" spans="1:15" s="155" customFormat="1" ht="27" customHeight="1">
      <c r="A11" s="193" t="s">
        <v>198</v>
      </c>
      <c r="B11" s="189">
        <v>20</v>
      </c>
      <c r="C11" s="190">
        <v>245.189727</v>
      </c>
      <c r="D11" s="189">
        <v>31</v>
      </c>
      <c r="E11" s="190">
        <v>223.08041716000002</v>
      </c>
      <c r="F11" s="195"/>
      <c r="G11" s="190">
        <v>125</v>
      </c>
      <c r="H11" s="190">
        <v>163.06463195156294</v>
      </c>
      <c r="I11" s="190">
        <v>110.71428571428571</v>
      </c>
      <c r="J11" s="190">
        <v>171.67486211743909</v>
      </c>
      <c r="K11" s="192"/>
      <c r="L11" s="161"/>
      <c r="M11" s="201"/>
      <c r="N11" s="201"/>
      <c r="O11" s="201"/>
    </row>
    <row r="12" spans="1:15" s="155" customFormat="1" ht="27" customHeight="1">
      <c r="A12" s="202" t="s">
        <v>199</v>
      </c>
      <c r="B12" s="191">
        <v>3</v>
      </c>
      <c r="C12" s="195">
        <v>60.380627000000004</v>
      </c>
      <c r="D12" s="191">
        <v>3</v>
      </c>
      <c r="E12" s="191">
        <v>41.3</v>
      </c>
      <c r="F12" s="195"/>
      <c r="G12" s="195">
        <v>150</v>
      </c>
      <c r="H12" s="195">
        <v>50.527721338912137</v>
      </c>
      <c r="I12" s="195">
        <v>60</v>
      </c>
      <c r="J12" s="203">
        <v>92.83469876016899</v>
      </c>
      <c r="K12" s="192"/>
      <c r="L12" s="119"/>
    </row>
    <row r="13" spans="1:15" s="155" customFormat="1" ht="27" customHeight="1">
      <c r="A13" s="202" t="s">
        <v>200</v>
      </c>
      <c r="B13" s="191">
        <v>9</v>
      </c>
      <c r="C13" s="195">
        <v>48.109100000000005</v>
      </c>
      <c r="D13" s="191">
        <v>14</v>
      </c>
      <c r="E13" s="195">
        <v>42.082109160000002</v>
      </c>
      <c r="F13" s="195"/>
      <c r="G13" s="195">
        <v>90</v>
      </c>
      <c r="H13" s="195">
        <v>428.91273624520397</v>
      </c>
      <c r="I13" s="195">
        <v>93.333333333333343</v>
      </c>
      <c r="J13" s="203">
        <v>87.11591819115678</v>
      </c>
      <c r="K13" s="192"/>
      <c r="L13" s="119"/>
    </row>
    <row r="14" spans="1:15" s="155" customFormat="1" ht="27" customHeight="1">
      <c r="A14" s="202" t="s">
        <v>201</v>
      </c>
      <c r="B14" s="191">
        <v>3</v>
      </c>
      <c r="C14" s="195">
        <v>82.7</v>
      </c>
      <c r="D14" s="222">
        <v>6</v>
      </c>
      <c r="E14" s="222">
        <v>51.033477999999995</v>
      </c>
      <c r="F14" s="195"/>
      <c r="G14" s="195">
        <v>300</v>
      </c>
      <c r="H14" s="195">
        <v>8270</v>
      </c>
      <c r="I14" s="222" t="s">
        <v>281</v>
      </c>
      <c r="J14" s="222" t="s">
        <v>281</v>
      </c>
      <c r="K14" s="192"/>
      <c r="L14" s="119"/>
    </row>
    <row r="15" spans="1:15" s="155" customFormat="1" ht="27" customHeight="1">
      <c r="A15" s="202" t="s">
        <v>202</v>
      </c>
      <c r="B15" s="222">
        <v>2</v>
      </c>
      <c r="C15" s="222">
        <v>1.5</v>
      </c>
      <c r="D15" s="222">
        <v>6</v>
      </c>
      <c r="E15" s="222">
        <v>13.250005999999999</v>
      </c>
      <c r="F15" s="222"/>
      <c r="G15" s="222">
        <v>200</v>
      </c>
      <c r="H15" s="222">
        <v>56.667925953910093</v>
      </c>
      <c r="I15" s="222">
        <v>120</v>
      </c>
      <c r="J15" s="222">
        <v>50.000022641509425</v>
      </c>
      <c r="K15" s="192"/>
      <c r="L15" s="119"/>
    </row>
    <row r="16" spans="1:15" s="155" customFormat="1" ht="27" customHeight="1">
      <c r="A16" s="202" t="s">
        <v>203</v>
      </c>
      <c r="B16" s="191">
        <v>3</v>
      </c>
      <c r="C16" s="191">
        <v>52.5</v>
      </c>
      <c r="D16" s="191">
        <v>2</v>
      </c>
      <c r="E16" s="191">
        <v>75.414823999999996</v>
      </c>
      <c r="F16" s="191"/>
      <c r="G16" s="195">
        <v>150</v>
      </c>
      <c r="H16" s="195">
        <v>328.125</v>
      </c>
      <c r="I16" s="323">
        <v>66.666666666666671</v>
      </c>
      <c r="J16" s="323">
        <v>708.12041314553983</v>
      </c>
      <c r="K16" s="192"/>
      <c r="L16" s="119"/>
    </row>
    <row r="17" spans="1:15" s="155" customFormat="1" ht="27" customHeight="1">
      <c r="A17" s="193" t="s">
        <v>193</v>
      </c>
      <c r="B17" s="189">
        <v>20</v>
      </c>
      <c r="C17" s="190">
        <v>245.189727</v>
      </c>
      <c r="D17" s="189">
        <v>31</v>
      </c>
      <c r="E17" s="190">
        <v>223.08041716000002</v>
      </c>
      <c r="F17" s="195"/>
      <c r="G17" s="190">
        <v>125</v>
      </c>
      <c r="H17" s="190">
        <v>163.06463195156294</v>
      </c>
      <c r="I17" s="190">
        <v>110.71428571428571</v>
      </c>
      <c r="J17" s="190">
        <v>171.67486211743909</v>
      </c>
      <c r="K17" s="192"/>
      <c r="L17" s="204"/>
      <c r="M17" s="201"/>
      <c r="N17" s="201"/>
      <c r="O17" s="201"/>
    </row>
    <row r="18" spans="1:15" s="205" customFormat="1" ht="27" customHeight="1">
      <c r="A18" s="194" t="s">
        <v>194</v>
      </c>
      <c r="B18" s="222"/>
      <c r="C18" s="222"/>
      <c r="D18" s="222"/>
      <c r="E18" s="222"/>
      <c r="F18" s="222"/>
      <c r="G18" s="222" t="s">
        <v>281</v>
      </c>
      <c r="H18" s="222" t="s">
        <v>281</v>
      </c>
      <c r="I18" s="222" t="s">
        <v>281</v>
      </c>
      <c r="J18" s="222" t="s">
        <v>281</v>
      </c>
      <c r="K18" s="192"/>
      <c r="L18" s="119"/>
    </row>
    <row r="19" spans="1:15" s="153" customFormat="1" ht="27" customHeight="1">
      <c r="A19" s="194" t="s">
        <v>204</v>
      </c>
      <c r="B19" s="191">
        <v>19</v>
      </c>
      <c r="C19" s="195">
        <v>245.031757</v>
      </c>
      <c r="D19" s="191">
        <v>30</v>
      </c>
      <c r="E19" s="195">
        <v>188.79041716000003</v>
      </c>
      <c r="F19" s="195"/>
      <c r="G19" s="195">
        <v>126.66666666666667</v>
      </c>
      <c r="H19" s="195">
        <v>164.40232618062541</v>
      </c>
      <c r="I19" s="195">
        <v>115.38461538461539</v>
      </c>
      <c r="J19" s="203">
        <v>148.07840179904315</v>
      </c>
      <c r="K19" s="192"/>
      <c r="L19" s="206"/>
      <c r="M19" s="207"/>
      <c r="N19" s="207"/>
      <c r="O19" s="207"/>
    </row>
    <row r="20" spans="1:15" s="215" customFormat="1" ht="47.25">
      <c r="A20" s="208" t="s">
        <v>205</v>
      </c>
      <c r="B20" s="209">
        <v>8</v>
      </c>
      <c r="C20" s="210">
        <v>76.176997000000014</v>
      </c>
      <c r="D20" s="209">
        <v>13</v>
      </c>
      <c r="E20" s="210">
        <v>38.732445160000005</v>
      </c>
      <c r="F20" s="210"/>
      <c r="G20" s="210">
        <v>88.888888888888886</v>
      </c>
      <c r="H20" s="210">
        <v>769.70003552601759</v>
      </c>
      <c r="I20" s="210">
        <v>72.222222222222229</v>
      </c>
      <c r="J20" s="211">
        <v>56.584483649950016</v>
      </c>
      <c r="K20" s="212"/>
      <c r="L20" s="213"/>
      <c r="M20" s="214"/>
      <c r="N20" s="214"/>
      <c r="O20" s="214"/>
    </row>
    <row r="21" spans="1:15" s="153" customFormat="1" ht="25.5" customHeight="1">
      <c r="A21" s="194" t="s">
        <v>196</v>
      </c>
      <c r="B21" s="222">
        <v>1</v>
      </c>
      <c r="C21" s="222">
        <v>0.15797</v>
      </c>
      <c r="D21" s="222">
        <v>1</v>
      </c>
      <c r="E21" s="222">
        <v>34.29</v>
      </c>
      <c r="F21" s="222"/>
      <c r="G21" s="222">
        <v>100</v>
      </c>
      <c r="H21" s="222">
        <v>11.971487292656901</v>
      </c>
      <c r="I21" s="222">
        <v>50</v>
      </c>
      <c r="J21" s="222">
        <v>1399.5918367346937</v>
      </c>
    </row>
    <row r="22" spans="1:15" s="153" customFormat="1"/>
    <row r="23" spans="1:15" s="215" customFormat="1" ht="19.5" customHeight="1">
      <c r="A23" s="216" t="s">
        <v>300</v>
      </c>
    </row>
    <row r="24" spans="1:15" s="153" customFormat="1"/>
    <row r="25" spans="1:15" s="215" customFormat="1"/>
    <row r="26" spans="1:15" s="215" customFormat="1"/>
    <row r="27" spans="1:15" s="215" customFormat="1"/>
    <row r="28" spans="1:15" s="215" customFormat="1"/>
    <row r="29" spans="1:15" s="215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4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29"/>
  <sheetViews>
    <sheetView workbookViewId="0">
      <selection activeCell="B5" sqref="B5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13" customWidth="1"/>
    <col min="6" max="6" width="10.125" style="313" customWidth="1"/>
    <col min="7" max="7" width="10.875" style="313" customWidth="1"/>
    <col min="9" max="9" width="8.625" customWidth="1"/>
  </cols>
  <sheetData>
    <row r="1" spans="1:15" s="1" customFormat="1" ht="43.5" customHeight="1">
      <c r="A1" s="393" t="s">
        <v>302</v>
      </c>
      <c r="B1" s="393"/>
      <c r="C1" s="393"/>
      <c r="D1" s="393"/>
      <c r="E1" s="393"/>
      <c r="F1" s="393"/>
      <c r="G1" s="393"/>
    </row>
    <row r="2" spans="1:15" s="119" customFormat="1" ht="16.5">
      <c r="A2" s="217"/>
      <c r="B2" s="217"/>
      <c r="C2" s="217"/>
      <c r="D2" s="217"/>
      <c r="E2" s="310"/>
      <c r="F2" s="310"/>
      <c r="G2" s="310"/>
    </row>
    <row r="3" spans="1:15" s="155" customFormat="1" ht="37.5" customHeight="1">
      <c r="A3" s="394"/>
      <c r="B3" s="396" t="s">
        <v>303</v>
      </c>
      <c r="C3" s="396"/>
      <c r="D3" s="396"/>
      <c r="E3" s="397" t="s">
        <v>304</v>
      </c>
      <c r="F3" s="397"/>
      <c r="G3" s="397"/>
    </row>
    <row r="4" spans="1:15" s="153" customFormat="1" ht="47.25">
      <c r="A4" s="395"/>
      <c r="B4" s="218" t="s">
        <v>206</v>
      </c>
      <c r="C4" s="219" t="s">
        <v>207</v>
      </c>
      <c r="D4" s="219" t="s">
        <v>260</v>
      </c>
      <c r="E4" s="311" t="s">
        <v>206</v>
      </c>
      <c r="F4" s="312" t="s">
        <v>208</v>
      </c>
      <c r="G4" s="219" t="s">
        <v>270</v>
      </c>
    </row>
    <row r="5" spans="1:15" s="153" customFormat="1" ht="31.5">
      <c r="A5" s="220" t="s">
        <v>209</v>
      </c>
      <c r="B5" s="329">
        <v>1007</v>
      </c>
      <c r="C5" s="221">
        <v>8090.2059105710005</v>
      </c>
      <c r="D5" s="221">
        <v>13085.205910571001</v>
      </c>
      <c r="E5" s="327">
        <v>112.13808463251669</v>
      </c>
      <c r="F5" s="327">
        <v>43.459114664466952</v>
      </c>
      <c r="G5" s="327">
        <v>125.87480559875584</v>
      </c>
      <c r="I5" s="282"/>
      <c r="J5" s="282"/>
      <c r="K5" s="282"/>
    </row>
    <row r="6" spans="1:15" s="153" customFormat="1">
      <c r="A6" s="220" t="s">
        <v>193</v>
      </c>
      <c r="B6" s="222"/>
      <c r="C6" s="222"/>
      <c r="D6" s="222"/>
      <c r="E6" s="222"/>
      <c r="F6" s="222"/>
      <c r="G6" s="222"/>
      <c r="I6" s="330"/>
      <c r="J6" s="282"/>
      <c r="M6" s="223"/>
      <c r="N6" s="223"/>
    </row>
    <row r="7" spans="1:15" s="205" customFormat="1">
      <c r="A7" s="194" t="s">
        <v>210</v>
      </c>
      <c r="B7" s="222">
        <v>4</v>
      </c>
      <c r="C7" s="222">
        <v>26.3</v>
      </c>
      <c r="D7" s="222">
        <v>66</v>
      </c>
      <c r="E7" s="323">
        <v>66.666666666666671</v>
      </c>
      <c r="F7" s="323">
        <v>41.945773524720892</v>
      </c>
      <c r="G7" s="323">
        <v>253.84615384615384</v>
      </c>
      <c r="I7" s="330"/>
      <c r="J7" s="224"/>
      <c r="K7" s="224"/>
    </row>
    <row r="8" spans="1:15" s="205" customFormat="1">
      <c r="A8" s="194" t="s">
        <v>0</v>
      </c>
      <c r="B8" s="331">
        <v>6</v>
      </c>
      <c r="C8" s="331">
        <v>69</v>
      </c>
      <c r="D8" s="331">
        <v>27</v>
      </c>
      <c r="E8" s="323">
        <v>85.714285714285708</v>
      </c>
      <c r="F8" s="323">
        <v>178.75647668393782</v>
      </c>
      <c r="G8" s="323">
        <v>93.103448275862078</v>
      </c>
      <c r="I8" s="330"/>
      <c r="J8" s="224"/>
      <c r="K8" s="224"/>
      <c r="L8" s="332"/>
      <c r="M8" s="332"/>
      <c r="N8" s="332"/>
      <c r="O8" s="332"/>
    </row>
    <row r="9" spans="1:15" s="153" customFormat="1">
      <c r="A9" s="194" t="s">
        <v>204</v>
      </c>
      <c r="B9" s="333">
        <v>184</v>
      </c>
      <c r="C9" s="333">
        <v>2778.8279599999996</v>
      </c>
      <c r="D9" s="333">
        <v>2528</v>
      </c>
      <c r="E9" s="195">
        <v>106.97674418604652</v>
      </c>
      <c r="F9" s="195">
        <v>208.54065710169101</v>
      </c>
      <c r="G9" s="323">
        <v>180.82975679542201</v>
      </c>
      <c r="I9" s="330"/>
      <c r="J9" s="224"/>
      <c r="K9" s="224"/>
      <c r="L9" s="225"/>
      <c r="M9" s="225"/>
      <c r="N9" s="250"/>
      <c r="O9" s="250"/>
    </row>
    <row r="10" spans="1:15" s="153" customFormat="1" ht="47.25">
      <c r="A10" s="194" t="s">
        <v>211</v>
      </c>
      <c r="B10" s="222">
        <v>13</v>
      </c>
      <c r="C10" s="222">
        <v>77.900000000000006</v>
      </c>
      <c r="D10" s="222">
        <v>45</v>
      </c>
      <c r="E10" s="323">
        <v>130</v>
      </c>
      <c r="F10" s="323">
        <v>46.549148491186138</v>
      </c>
      <c r="G10" s="195">
        <v>57.692307692307693</v>
      </c>
      <c r="I10" s="330"/>
      <c r="J10" s="224"/>
      <c r="K10" s="224"/>
      <c r="L10" s="332"/>
      <c r="M10" s="332"/>
    </row>
    <row r="11" spans="1:15" s="153" customFormat="1" ht="31.5">
      <c r="A11" s="226" t="s">
        <v>47</v>
      </c>
      <c r="B11" s="222">
        <v>0</v>
      </c>
      <c r="C11" s="222">
        <v>0</v>
      </c>
      <c r="D11" s="222">
        <v>0</v>
      </c>
      <c r="E11" s="222">
        <v>0</v>
      </c>
      <c r="F11" s="222">
        <v>0</v>
      </c>
      <c r="G11" s="222">
        <v>0</v>
      </c>
      <c r="I11" s="330"/>
      <c r="J11" s="224"/>
      <c r="K11" s="224"/>
      <c r="L11" s="332"/>
      <c r="M11" s="332"/>
    </row>
    <row r="12" spans="1:15" s="153" customFormat="1">
      <c r="A12" s="194" t="s">
        <v>212</v>
      </c>
      <c r="B12" s="333">
        <v>165</v>
      </c>
      <c r="C12" s="333">
        <v>1287.8698889990001</v>
      </c>
      <c r="D12" s="333">
        <v>749</v>
      </c>
      <c r="E12" s="195">
        <v>125</v>
      </c>
      <c r="F12" s="195">
        <v>104.27826072514721</v>
      </c>
      <c r="G12" s="323">
        <v>110.79881656804734</v>
      </c>
      <c r="I12" s="330"/>
      <c r="J12" s="224"/>
      <c r="K12" s="224"/>
      <c r="L12" s="332"/>
      <c r="M12" s="332"/>
    </row>
    <row r="13" spans="1:15" s="153" customFormat="1" ht="50.25" customHeight="1">
      <c r="A13" s="226" t="s">
        <v>213</v>
      </c>
      <c r="B13" s="333">
        <v>342</v>
      </c>
      <c r="C13" s="333">
        <v>1850.5072228859999</v>
      </c>
      <c r="D13" s="333">
        <v>1500</v>
      </c>
      <c r="E13" s="195">
        <v>114.38127090301002</v>
      </c>
      <c r="F13" s="195">
        <v>77.776663615946205</v>
      </c>
      <c r="G13" s="195">
        <v>94.696969696969703</v>
      </c>
      <c r="I13" s="330"/>
      <c r="J13" s="224"/>
      <c r="K13" s="224"/>
      <c r="L13" s="330"/>
      <c r="M13" s="330"/>
      <c r="N13" s="330"/>
      <c r="O13" s="330"/>
    </row>
    <row r="14" spans="1:15" s="153" customFormat="1">
      <c r="A14" s="194" t="s">
        <v>214</v>
      </c>
      <c r="B14" s="333">
        <v>59</v>
      </c>
      <c r="C14" s="333">
        <v>309.16800000000001</v>
      </c>
      <c r="D14" s="333">
        <v>270</v>
      </c>
      <c r="E14" s="195">
        <v>159.45945945945945</v>
      </c>
      <c r="F14" s="195">
        <v>155.59536990437849</v>
      </c>
      <c r="G14" s="195">
        <v>146.7391304347826</v>
      </c>
      <c r="I14" s="330"/>
      <c r="J14" s="224"/>
      <c r="K14" s="224"/>
      <c r="L14" s="250"/>
      <c r="M14" s="250"/>
      <c r="N14" s="250"/>
      <c r="O14" s="250"/>
    </row>
    <row r="15" spans="1:15" s="153" customFormat="1">
      <c r="A15" s="194" t="s">
        <v>215</v>
      </c>
      <c r="B15" s="333">
        <v>24</v>
      </c>
      <c r="C15" s="333">
        <v>252.486838686</v>
      </c>
      <c r="D15" s="333">
        <v>127</v>
      </c>
      <c r="E15" s="195">
        <v>75</v>
      </c>
      <c r="F15" s="195">
        <v>45.051537842766393</v>
      </c>
      <c r="G15" s="195">
        <v>83.55263157894737</v>
      </c>
      <c r="I15" s="330"/>
      <c r="J15" s="224"/>
      <c r="K15" s="224"/>
    </row>
    <row r="16" spans="1:15" s="153" customFormat="1">
      <c r="A16" s="202" t="s">
        <v>216</v>
      </c>
      <c r="B16" s="333">
        <v>11</v>
      </c>
      <c r="C16" s="333">
        <v>34.19</v>
      </c>
      <c r="D16" s="333">
        <v>88</v>
      </c>
      <c r="E16" s="323">
        <v>110</v>
      </c>
      <c r="F16" s="323">
        <v>107.51572327044025</v>
      </c>
      <c r="G16" s="195">
        <v>183.33333333333334</v>
      </c>
      <c r="I16" s="330"/>
      <c r="J16" s="224"/>
      <c r="K16" s="224"/>
    </row>
    <row r="17" spans="1:13" s="153" customFormat="1" ht="31.5">
      <c r="A17" s="202" t="s">
        <v>217</v>
      </c>
      <c r="B17" s="222">
        <v>3</v>
      </c>
      <c r="C17" s="222">
        <v>21.6</v>
      </c>
      <c r="D17" s="222">
        <v>22</v>
      </c>
      <c r="E17" s="323">
        <v>42.857142857142854</v>
      </c>
      <c r="F17" s="323">
        <v>144.00000000000003</v>
      </c>
      <c r="G17" s="323">
        <v>73.333333333333343</v>
      </c>
      <c r="I17" s="330"/>
      <c r="J17" s="224"/>
      <c r="K17" s="224"/>
    </row>
    <row r="18" spans="1:13" s="153" customFormat="1">
      <c r="A18" s="194" t="s">
        <v>218</v>
      </c>
      <c r="B18" s="333">
        <v>14</v>
      </c>
      <c r="C18" s="333">
        <v>707.5</v>
      </c>
      <c r="D18" s="333">
        <v>119</v>
      </c>
      <c r="E18" s="195">
        <v>33.333333333333336</v>
      </c>
      <c r="F18" s="195">
        <v>35.428209269322402</v>
      </c>
      <c r="G18" s="323">
        <v>47.983870967741936</v>
      </c>
      <c r="I18" s="330"/>
      <c r="J18" s="224"/>
      <c r="K18" s="224"/>
    </row>
    <row r="19" spans="1:13" s="153" customFormat="1" ht="31.5">
      <c r="A19" s="202" t="s">
        <v>219</v>
      </c>
      <c r="B19" s="333">
        <v>75</v>
      </c>
      <c r="C19" s="333">
        <v>323.74</v>
      </c>
      <c r="D19" s="333">
        <v>429</v>
      </c>
      <c r="E19" s="195">
        <v>107.14285714285715</v>
      </c>
      <c r="F19" s="195">
        <v>103.0795878599539</v>
      </c>
      <c r="G19" s="195">
        <v>114.09574468085107</v>
      </c>
      <c r="I19" s="330"/>
      <c r="J19" s="224"/>
      <c r="K19" s="224"/>
    </row>
    <row r="20" spans="1:13" s="153" customFormat="1" ht="31.5">
      <c r="A20" s="202" t="s">
        <v>220</v>
      </c>
      <c r="B20" s="333">
        <v>46</v>
      </c>
      <c r="C20" s="333">
        <v>153.28</v>
      </c>
      <c r="D20" s="333">
        <v>241</v>
      </c>
      <c r="E20" s="195">
        <v>121.05263157894737</v>
      </c>
      <c r="F20" s="195">
        <v>97.216936854656609</v>
      </c>
      <c r="G20" s="195">
        <v>146.95121951219514</v>
      </c>
      <c r="I20" s="330"/>
      <c r="J20" s="224"/>
      <c r="K20" s="224"/>
    </row>
    <row r="21" spans="1:13" s="153" customFormat="1">
      <c r="A21" s="202" t="s">
        <v>221</v>
      </c>
      <c r="B21" s="333">
        <v>42</v>
      </c>
      <c r="C21" s="333">
        <v>133.33600000000001</v>
      </c>
      <c r="D21" s="333">
        <v>166</v>
      </c>
      <c r="E21" s="195">
        <v>200</v>
      </c>
      <c r="F21" s="195">
        <v>71.302673797172744</v>
      </c>
      <c r="G21" s="195">
        <v>162.74509803921569</v>
      </c>
      <c r="I21" s="330"/>
      <c r="J21" s="224"/>
      <c r="K21" s="224"/>
    </row>
    <row r="22" spans="1:13" s="153" customFormat="1">
      <c r="A22" s="194" t="s">
        <v>222</v>
      </c>
      <c r="B22" s="222">
        <v>4</v>
      </c>
      <c r="C22" s="222">
        <v>32.299999999999997</v>
      </c>
      <c r="D22" s="222">
        <v>18</v>
      </c>
      <c r="E22" s="323">
        <v>66.666666666666671</v>
      </c>
      <c r="F22" s="323">
        <v>188.36015861908092</v>
      </c>
      <c r="G22" s="195">
        <v>78.260869565217391</v>
      </c>
      <c r="I22" s="330"/>
      <c r="J22" s="224"/>
      <c r="K22" s="224"/>
    </row>
    <row r="23" spans="1:13" s="153" customFormat="1">
      <c r="A23" s="202" t="s">
        <v>223</v>
      </c>
      <c r="B23" s="331">
        <v>10</v>
      </c>
      <c r="C23" s="331">
        <v>22.1</v>
      </c>
      <c r="D23" s="331">
        <v>53</v>
      </c>
      <c r="E23" s="323">
        <v>250</v>
      </c>
      <c r="F23" s="323">
        <v>152.41379310344828</v>
      </c>
      <c r="G23" s="323">
        <v>481.81818181818181</v>
      </c>
      <c r="I23" s="330"/>
      <c r="J23" s="224"/>
      <c r="K23" s="224"/>
    </row>
    <row r="24" spans="1:13" s="153" customFormat="1">
      <c r="A24" s="202" t="s">
        <v>224</v>
      </c>
      <c r="B24" s="222">
        <v>5</v>
      </c>
      <c r="C24" s="222">
        <v>10.1</v>
      </c>
      <c r="D24" s="222">
        <v>27</v>
      </c>
      <c r="E24" s="323">
        <v>125</v>
      </c>
      <c r="F24" s="323">
        <v>146.37681159420288</v>
      </c>
      <c r="G24" s="323">
        <v>180</v>
      </c>
      <c r="I24" s="330"/>
      <c r="J24" s="224"/>
      <c r="K24" s="224"/>
    </row>
    <row r="25" spans="1:13" s="155" customFormat="1" ht="31.5">
      <c r="A25" s="227" t="s">
        <v>225</v>
      </c>
      <c r="B25" s="334">
        <v>614</v>
      </c>
      <c r="C25" s="222">
        <v>0</v>
      </c>
      <c r="D25" s="222">
        <v>0</v>
      </c>
      <c r="E25" s="190">
        <v>132.04301075268816</v>
      </c>
      <c r="F25" s="222">
        <v>0</v>
      </c>
      <c r="G25" s="222">
        <v>0</v>
      </c>
      <c r="H25" s="222"/>
      <c r="I25" s="330"/>
      <c r="J25" s="224"/>
      <c r="K25" s="224"/>
      <c r="L25" s="228"/>
      <c r="M25" s="229"/>
    </row>
    <row r="26" spans="1:13" s="155" customFormat="1" ht="31.5">
      <c r="A26" s="227" t="s">
        <v>226</v>
      </c>
      <c r="B26" s="334">
        <v>90</v>
      </c>
      <c r="C26" s="222">
        <v>0</v>
      </c>
      <c r="D26" s="222">
        <v>0</v>
      </c>
      <c r="E26" s="190">
        <v>176.47058823529412</v>
      </c>
      <c r="F26" s="222">
        <v>0</v>
      </c>
      <c r="G26" s="222">
        <v>0</v>
      </c>
      <c r="H26" s="222"/>
      <c r="I26" s="330"/>
      <c r="J26" s="224"/>
      <c r="K26" s="224"/>
    </row>
    <row r="27" spans="1:13" s="230" customFormat="1" ht="31.5">
      <c r="A27" s="227" t="s">
        <v>227</v>
      </c>
      <c r="B27" s="334">
        <v>273</v>
      </c>
      <c r="C27" s="222">
        <v>0</v>
      </c>
      <c r="D27" s="222">
        <v>0</v>
      </c>
      <c r="E27" s="190">
        <v>86.942675159235662</v>
      </c>
      <c r="F27" s="222">
        <v>0</v>
      </c>
      <c r="G27" s="222">
        <v>0</v>
      </c>
      <c r="H27" s="222"/>
      <c r="I27" s="330"/>
      <c r="J27" s="224"/>
      <c r="K27" s="224"/>
      <c r="L27" s="231"/>
      <c r="M27" s="231"/>
    </row>
    <row r="28" spans="1:13">
      <c r="C28" s="232"/>
      <c r="D28" s="232"/>
    </row>
    <row r="29" spans="1:13">
      <c r="A29" s="216" t="s">
        <v>305</v>
      </c>
      <c r="B29" s="233"/>
      <c r="C29" s="233"/>
      <c r="D29" s="233"/>
      <c r="E29" s="314"/>
      <c r="F29" s="314"/>
      <c r="G29" s="314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24"/>
  <sheetViews>
    <sheetView topLeftCell="A7" workbookViewId="0">
      <selection activeCell="E13" sqref="E13:E14"/>
    </sheetView>
  </sheetViews>
  <sheetFormatPr defaultRowHeight="15.75"/>
  <cols>
    <col min="1" max="1" width="1.875" style="153" customWidth="1"/>
    <col min="2" max="2" width="22.5" style="153" customWidth="1"/>
    <col min="3" max="3" width="12.375" style="153" customWidth="1"/>
    <col min="4" max="4" width="12.875" style="153" customWidth="1"/>
    <col min="5" max="5" width="13" style="153" customWidth="1"/>
    <col min="6" max="6" width="11.625" style="153" customWidth="1"/>
    <col min="7" max="7" width="11.25" style="153" customWidth="1"/>
    <col min="8" max="8" width="9" style="153"/>
    <col min="9" max="9" width="9.375" style="153" bestFit="1" customWidth="1"/>
    <col min="10" max="11" width="9" style="153"/>
    <col min="12" max="12" width="10.125" style="153" bestFit="1" customWidth="1"/>
    <col min="13" max="16384" width="9" style="153"/>
  </cols>
  <sheetData>
    <row r="1" spans="1:12" ht="48" customHeight="1">
      <c r="A1" s="400" t="s">
        <v>249</v>
      </c>
      <c r="B1" s="401"/>
      <c r="C1" s="401"/>
      <c r="D1" s="401"/>
      <c r="E1" s="401"/>
      <c r="F1" s="401"/>
      <c r="G1" s="401"/>
    </row>
    <row r="2" spans="1:12">
      <c r="A2" s="402"/>
      <c r="B2" s="402"/>
      <c r="C2" s="402"/>
      <c r="D2" s="402"/>
      <c r="E2" s="402"/>
      <c r="F2" s="402"/>
      <c r="G2" s="402"/>
    </row>
    <row r="3" spans="1:12">
      <c r="A3" s="234"/>
      <c r="B3" s="60"/>
      <c r="C3" s="60"/>
      <c r="D3" s="60"/>
      <c r="E3" s="60"/>
      <c r="F3" s="235"/>
      <c r="G3" s="235"/>
    </row>
    <row r="4" spans="1:12">
      <c r="A4" s="236"/>
      <c r="B4" s="236"/>
      <c r="G4" s="160" t="s">
        <v>113</v>
      </c>
    </row>
    <row r="5" spans="1:12" ht="16.5" customHeight="1">
      <c r="A5" s="237"/>
      <c r="B5" s="237"/>
      <c r="C5" s="238" t="s">
        <v>169</v>
      </c>
      <c r="D5" s="238" t="s">
        <v>228</v>
      </c>
      <c r="E5" s="238" t="s">
        <v>237</v>
      </c>
      <c r="F5" s="239" t="s">
        <v>308</v>
      </c>
      <c r="G5" s="239" t="s">
        <v>309</v>
      </c>
    </row>
    <row r="6" spans="1:12" ht="16.5" customHeight="1">
      <c r="A6" s="237"/>
      <c r="B6" s="237"/>
      <c r="C6" s="240" t="s">
        <v>273</v>
      </c>
      <c r="D6" s="240" t="s">
        <v>310</v>
      </c>
      <c r="E6" s="240" t="s">
        <v>309</v>
      </c>
      <c r="F6" s="241" t="s">
        <v>261</v>
      </c>
      <c r="G6" s="241" t="s">
        <v>261</v>
      </c>
    </row>
    <row r="7" spans="1:12" ht="16.5" customHeight="1">
      <c r="A7" s="237"/>
      <c r="B7" s="237"/>
      <c r="C7" s="240" t="s">
        <v>229</v>
      </c>
      <c r="D7" s="240" t="s">
        <v>229</v>
      </c>
      <c r="E7" s="240" t="s">
        <v>236</v>
      </c>
      <c r="F7" s="241" t="s">
        <v>230</v>
      </c>
      <c r="G7" s="241" t="s">
        <v>230</v>
      </c>
    </row>
    <row r="8" spans="1:12" ht="16.5" customHeight="1">
      <c r="A8" s="237"/>
      <c r="B8" s="237"/>
      <c r="C8" s="242">
        <v>2023</v>
      </c>
      <c r="D8" s="242">
        <v>2023</v>
      </c>
      <c r="E8" s="242">
        <v>2023</v>
      </c>
      <c r="F8" s="243" t="s">
        <v>231</v>
      </c>
      <c r="G8" s="243" t="s">
        <v>231</v>
      </c>
    </row>
    <row r="9" spans="1:12" ht="16.5" customHeight="1">
      <c r="A9" s="237"/>
      <c r="B9" s="237"/>
      <c r="C9" s="244"/>
      <c r="D9" s="244"/>
      <c r="E9" s="244"/>
      <c r="F9" s="245" t="s">
        <v>232</v>
      </c>
      <c r="G9" s="245" t="s">
        <v>232</v>
      </c>
    </row>
    <row r="10" spans="1:12">
      <c r="A10" s="246"/>
      <c r="B10" s="237"/>
      <c r="C10" s="247"/>
      <c r="D10" s="247"/>
      <c r="E10" s="237"/>
      <c r="F10" s="243"/>
      <c r="G10" s="243"/>
    </row>
    <row r="11" spans="1:12" ht="27" customHeight="1">
      <c r="A11" s="399" t="s">
        <v>1</v>
      </c>
      <c r="B11" s="399"/>
      <c r="C11" s="248">
        <v>6731837.9799999995</v>
      </c>
      <c r="D11" s="248">
        <v>6759966.4100000001</v>
      </c>
      <c r="E11" s="248">
        <v>53078983.979221553</v>
      </c>
      <c r="F11" s="249">
        <v>116.27056400481109</v>
      </c>
      <c r="G11" s="249">
        <v>123.71519407577432</v>
      </c>
      <c r="I11" s="250"/>
      <c r="J11" s="251"/>
      <c r="K11" s="251"/>
    </row>
    <row r="12" spans="1:12" ht="27" customHeight="1">
      <c r="A12" s="246"/>
      <c r="B12" s="237" t="s">
        <v>233</v>
      </c>
      <c r="C12" s="252">
        <v>5728278.4099999992</v>
      </c>
      <c r="D12" s="252">
        <v>5748302.0700000003</v>
      </c>
      <c r="E12" s="237">
        <v>45223362.064157367</v>
      </c>
      <c r="F12" s="253">
        <v>114.58586246704199</v>
      </c>
      <c r="G12" s="253">
        <v>120.43793059780401</v>
      </c>
      <c r="I12" s="250"/>
      <c r="J12" s="251"/>
      <c r="K12" s="251"/>
    </row>
    <row r="13" spans="1:12" ht="27" customHeight="1">
      <c r="A13" s="254"/>
      <c r="B13" s="255" t="s">
        <v>307</v>
      </c>
      <c r="C13" s="252">
        <v>89200.46</v>
      </c>
      <c r="D13" s="252">
        <v>89528</v>
      </c>
      <c r="E13" s="237">
        <v>640810.94000000006</v>
      </c>
      <c r="F13" s="253">
        <v>118.61116744778658</v>
      </c>
      <c r="G13" s="253">
        <v>131.85174710567878</v>
      </c>
      <c r="I13" s="250"/>
      <c r="J13" s="251"/>
      <c r="K13" s="251"/>
      <c r="L13" s="256"/>
    </row>
    <row r="14" spans="1:12" ht="27" customHeight="1">
      <c r="A14" s="254"/>
      <c r="B14" s="255" t="s">
        <v>306</v>
      </c>
      <c r="C14" s="252">
        <v>485450.56</v>
      </c>
      <c r="D14" s="252">
        <v>489550.03</v>
      </c>
      <c r="E14" s="237">
        <v>3852361.3500000006</v>
      </c>
      <c r="F14" s="253">
        <v>135.02946726703141</v>
      </c>
      <c r="G14" s="253">
        <v>164.92625574640121</v>
      </c>
      <c r="I14" s="250"/>
      <c r="J14" s="251"/>
      <c r="K14" s="251"/>
      <c r="L14" s="256"/>
    </row>
    <row r="15" spans="1:12" ht="27" customHeight="1">
      <c r="A15" s="246"/>
      <c r="B15" s="237" t="s">
        <v>234</v>
      </c>
      <c r="C15" s="257">
        <v>41268</v>
      </c>
      <c r="D15" s="257">
        <v>41020</v>
      </c>
      <c r="E15" s="237">
        <v>282092</v>
      </c>
      <c r="F15" s="345">
        <v>182.06775076666526</v>
      </c>
      <c r="G15" s="253">
        <v>427.8966328234103</v>
      </c>
      <c r="I15" s="250"/>
      <c r="J15" s="251"/>
      <c r="K15" s="251"/>
    </row>
    <row r="16" spans="1:12" ht="27" customHeight="1">
      <c r="A16" s="246"/>
      <c r="B16" s="237" t="s">
        <v>271</v>
      </c>
      <c r="C16" s="252">
        <v>387640.55</v>
      </c>
      <c r="D16" s="252">
        <v>391566.31</v>
      </c>
      <c r="E16" s="237">
        <v>3080357.6250641844</v>
      </c>
      <c r="F16" s="253">
        <v>116.24479778065654</v>
      </c>
      <c r="G16" s="253">
        <v>124.845759990131</v>
      </c>
      <c r="I16" s="250"/>
      <c r="J16" s="251"/>
      <c r="K16" s="251"/>
    </row>
    <row r="17" spans="1:10" ht="27" customHeight="1">
      <c r="A17" s="246"/>
      <c r="B17" s="237"/>
      <c r="C17" s="252"/>
      <c r="D17" s="252"/>
      <c r="E17" s="237"/>
      <c r="F17" s="253"/>
      <c r="G17" s="253"/>
      <c r="I17" s="250"/>
      <c r="J17" s="251"/>
    </row>
    <row r="18" spans="1:10" s="258" customFormat="1" ht="26.25" customHeight="1">
      <c r="A18" s="398" t="s">
        <v>235</v>
      </c>
      <c r="B18" s="398"/>
      <c r="C18" s="398"/>
      <c r="D18" s="398"/>
      <c r="E18" s="398"/>
      <c r="F18" s="398"/>
      <c r="G18" s="398"/>
    </row>
    <row r="19" spans="1:10" ht="30.75" customHeight="1">
      <c r="A19" s="399" t="s">
        <v>1</v>
      </c>
      <c r="B19" s="399"/>
      <c r="C19" s="259">
        <v>100</v>
      </c>
      <c r="D19" s="259">
        <v>100</v>
      </c>
      <c r="E19" s="259">
        <v>100</v>
      </c>
      <c r="F19" s="257">
        <v>0</v>
      </c>
      <c r="G19" s="257">
        <v>0</v>
      </c>
      <c r="H19" s="256"/>
      <c r="I19" s="250"/>
    </row>
    <row r="20" spans="1:10" ht="27.75" customHeight="1">
      <c r="A20" s="246"/>
      <c r="B20" s="237" t="s">
        <v>233</v>
      </c>
      <c r="C20" s="250">
        <f>C12/$C$11%</f>
        <v>85.092339224717932</v>
      </c>
      <c r="D20" s="250">
        <f>D12/$D$11%</f>
        <v>85.03447682072138</v>
      </c>
      <c r="E20" s="250">
        <f>E12/$E$11%</f>
        <v>85.200127571885389</v>
      </c>
      <c r="F20" s="257">
        <v>0</v>
      </c>
      <c r="G20" s="257">
        <v>0</v>
      </c>
      <c r="H20" s="256"/>
    </row>
    <row r="21" spans="1:10" ht="27.75" customHeight="1">
      <c r="A21" s="254"/>
      <c r="B21" s="255" t="s">
        <v>307</v>
      </c>
      <c r="C21" s="250">
        <f>C13/$C$11%</f>
        <v>1.3250535777154877</v>
      </c>
      <c r="D21" s="250">
        <f>D13/$D$11%</f>
        <v>1.3243852790091011</v>
      </c>
      <c r="E21" s="250">
        <f>E13/$E$11%</f>
        <v>1.2072780825097438</v>
      </c>
      <c r="F21" s="257">
        <v>0</v>
      </c>
      <c r="G21" s="257">
        <v>0</v>
      </c>
    </row>
    <row r="22" spans="1:10" ht="27.75" customHeight="1">
      <c r="A22" s="254"/>
      <c r="B22" s="255" t="s">
        <v>306</v>
      </c>
      <c r="C22" s="250">
        <f>C14/$C$11%</f>
        <v>7.2112632752340842</v>
      </c>
      <c r="D22" s="250">
        <f>D14/$D$11%</f>
        <v>7.2419003336438186</v>
      </c>
      <c r="E22" s="250">
        <f>E14/$E$11%</f>
        <v>7.257790298902588</v>
      </c>
      <c r="F22" s="257">
        <v>0</v>
      </c>
      <c r="G22" s="257">
        <v>0</v>
      </c>
    </row>
    <row r="23" spans="1:10" ht="27.75" customHeight="1">
      <c r="A23" s="246"/>
      <c r="B23" s="237" t="s">
        <v>234</v>
      </c>
      <c r="C23" s="250">
        <f t="shared" ref="C23:C24" si="0">C15/$C$11%</f>
        <v>0.61302723153179639</v>
      </c>
      <c r="D23" s="250">
        <f t="shared" ref="D23:D24" si="1">D15/$D$11%</f>
        <v>0.60680774891601874</v>
      </c>
      <c r="E23" s="250">
        <f t="shared" ref="E23:E24" si="2">E15/$E$11%</f>
        <v>0.53145704542955929</v>
      </c>
      <c r="F23" s="257">
        <v>0</v>
      </c>
      <c r="G23" s="257">
        <v>0</v>
      </c>
    </row>
    <row r="24" spans="1:10" ht="27.75" customHeight="1">
      <c r="A24" s="246"/>
      <c r="B24" s="237" t="s">
        <v>271</v>
      </c>
      <c r="C24" s="250">
        <f t="shared" si="0"/>
        <v>5.7583166908006902</v>
      </c>
      <c r="D24" s="250">
        <f t="shared" si="1"/>
        <v>5.7924298177097011</v>
      </c>
      <c r="E24" s="250">
        <f t="shared" si="2"/>
        <v>5.8033470012727255</v>
      </c>
      <c r="F24" s="257">
        <v>0</v>
      </c>
      <c r="G24" s="257">
        <v>0</v>
      </c>
    </row>
  </sheetData>
  <mergeCells count="5">
    <mergeCell ref="A18:G18"/>
    <mergeCell ref="A19:B19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19"/>
  <sheetViews>
    <sheetView topLeftCell="A4" workbookViewId="0">
      <selection activeCell="C8" sqref="C8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7" customFormat="1" ht="50.1" customHeight="1">
      <c r="A1" s="382" t="s">
        <v>238</v>
      </c>
      <c r="B1" s="382"/>
      <c r="C1" s="382"/>
      <c r="D1" s="382"/>
      <c r="E1" s="382"/>
      <c r="F1" s="382"/>
    </row>
    <row r="2" spans="1:12" ht="24.95" customHeight="1">
      <c r="C2" s="405" t="s">
        <v>113</v>
      </c>
      <c r="D2" s="405"/>
      <c r="E2" s="405"/>
      <c r="F2" s="405"/>
    </row>
    <row r="3" spans="1:12" ht="32.1" customHeight="1">
      <c r="A3" s="406"/>
      <c r="B3" s="403" t="s">
        <v>299</v>
      </c>
      <c r="C3" s="403" t="s">
        <v>294</v>
      </c>
      <c r="D3" s="403" t="s">
        <v>295</v>
      </c>
      <c r="E3" s="403" t="s">
        <v>296</v>
      </c>
      <c r="F3" s="403" t="s">
        <v>298</v>
      </c>
    </row>
    <row r="4" spans="1:12" ht="32.1" customHeight="1">
      <c r="A4" s="407"/>
      <c r="B4" s="404"/>
      <c r="C4" s="404"/>
      <c r="D4" s="404"/>
      <c r="E4" s="404"/>
      <c r="F4" s="404"/>
      <c r="H4" s="96"/>
      <c r="I4" s="97"/>
    </row>
    <row r="5" spans="1:12" s="36" customFormat="1" ht="24.95" customHeight="1">
      <c r="A5" s="60" t="s">
        <v>1</v>
      </c>
      <c r="B5" s="128">
        <v>5728278.4099999992</v>
      </c>
      <c r="C5" s="128">
        <v>5748302.0700000003</v>
      </c>
      <c r="D5" s="128">
        <v>45223362.064157367</v>
      </c>
      <c r="E5" s="126">
        <v>114.58586246704199</v>
      </c>
      <c r="F5" s="133">
        <v>120.43793059780401</v>
      </c>
      <c r="G5" s="295"/>
      <c r="H5" s="295"/>
      <c r="I5" s="150"/>
      <c r="K5" s="127"/>
      <c r="L5" s="127"/>
    </row>
    <row r="6" spans="1:12" s="18" customFormat="1" ht="24.95" customHeight="1">
      <c r="A6" s="61" t="s">
        <v>21</v>
      </c>
      <c r="B6" s="130"/>
      <c r="C6" s="130"/>
      <c r="D6" s="81"/>
      <c r="E6" s="132"/>
      <c r="F6" s="131"/>
      <c r="G6" s="295"/>
      <c r="H6" s="295"/>
    </row>
    <row r="7" spans="1:12" s="18" customFormat="1" ht="24.95" customHeight="1">
      <c r="A7" s="114" t="s">
        <v>68</v>
      </c>
      <c r="B7" s="129">
        <v>1137190.1299999999</v>
      </c>
      <c r="C7" s="129">
        <v>1163790.99</v>
      </c>
      <c r="D7" s="129">
        <v>9026302.2363999989</v>
      </c>
      <c r="E7" s="125">
        <v>98.586544501309419</v>
      </c>
      <c r="F7" s="134">
        <v>100.80058836954235</v>
      </c>
      <c r="G7" s="295"/>
      <c r="H7" s="295"/>
      <c r="I7" s="95"/>
    </row>
    <row r="8" spans="1:12" ht="24.95" customHeight="1">
      <c r="A8" s="114" t="s">
        <v>69</v>
      </c>
      <c r="B8" s="129">
        <v>286725.15000000002</v>
      </c>
      <c r="C8" s="129">
        <v>297669.69</v>
      </c>
      <c r="D8" s="129">
        <v>2136806.9395999997</v>
      </c>
      <c r="E8" s="125">
        <v>139.7429716258612</v>
      </c>
      <c r="F8" s="134">
        <v>133.59776908455873</v>
      </c>
      <c r="G8" s="295"/>
      <c r="H8" s="295"/>
    </row>
    <row r="9" spans="1:12" s="19" customFormat="1" ht="35.1" customHeight="1">
      <c r="A9" s="115" t="s">
        <v>119</v>
      </c>
      <c r="B9" s="129">
        <v>500398.26</v>
      </c>
      <c r="C9" s="129">
        <v>486189.66</v>
      </c>
      <c r="D9" s="129">
        <v>4039742.7560000001</v>
      </c>
      <c r="E9" s="125">
        <v>127.87146114714503</v>
      </c>
      <c r="F9" s="134">
        <v>131.35247333354675</v>
      </c>
      <c r="G9" s="295"/>
      <c r="H9" s="295"/>
    </row>
    <row r="10" spans="1:12" ht="24.95" customHeight="1">
      <c r="A10" s="114" t="s">
        <v>70</v>
      </c>
      <c r="B10" s="129">
        <v>41469.519999999997</v>
      </c>
      <c r="C10" s="129">
        <v>45025.25</v>
      </c>
      <c r="D10" s="129">
        <v>329795.7254</v>
      </c>
      <c r="E10" s="125">
        <v>121.8626463358589</v>
      </c>
      <c r="F10" s="134">
        <v>123.07873116555399</v>
      </c>
      <c r="G10" s="295"/>
      <c r="H10" s="295"/>
    </row>
    <row r="11" spans="1:12" ht="24.95" customHeight="1">
      <c r="A11" s="114" t="s">
        <v>71</v>
      </c>
      <c r="B11" s="129">
        <v>1897597.53</v>
      </c>
      <c r="C11" s="129">
        <v>1904773.78</v>
      </c>
      <c r="D11" s="129">
        <v>15209181.793</v>
      </c>
      <c r="E11" s="125">
        <v>115.4868766195813</v>
      </c>
      <c r="F11" s="134">
        <v>123.54034979403548</v>
      </c>
      <c r="G11" s="295"/>
      <c r="H11" s="295"/>
    </row>
    <row r="12" spans="1:12" ht="24.95" customHeight="1">
      <c r="A12" s="114" t="s">
        <v>72</v>
      </c>
      <c r="B12" s="129">
        <v>269019.96000000002</v>
      </c>
      <c r="C12" s="129">
        <v>251764.98</v>
      </c>
      <c r="D12" s="129">
        <v>1938276.7403573643</v>
      </c>
      <c r="E12" s="125">
        <v>142.21519394908236</v>
      </c>
      <c r="F12" s="134">
        <v>144.01599704262239</v>
      </c>
      <c r="G12" s="295"/>
      <c r="H12" s="295"/>
    </row>
    <row r="13" spans="1:12" ht="35.1" customHeight="1">
      <c r="A13" s="115" t="s">
        <v>73</v>
      </c>
      <c r="B13" s="129">
        <v>307599.76</v>
      </c>
      <c r="C13" s="129">
        <v>308248.75</v>
      </c>
      <c r="D13" s="129">
        <v>2221592.4093999998</v>
      </c>
      <c r="E13" s="125">
        <v>131.31749965184213</v>
      </c>
      <c r="F13" s="134">
        <v>116.9619578037131</v>
      </c>
      <c r="G13" s="295"/>
      <c r="H13" s="295"/>
    </row>
    <row r="14" spans="1:12" ht="24.95" customHeight="1">
      <c r="A14" s="114" t="s">
        <v>74</v>
      </c>
      <c r="B14" s="129">
        <v>659607.07999999996</v>
      </c>
      <c r="C14" s="129">
        <v>660514.99</v>
      </c>
      <c r="D14" s="129">
        <v>5210461.2568000006</v>
      </c>
      <c r="E14" s="125">
        <v>128.69715645166318</v>
      </c>
      <c r="F14" s="134">
        <v>168.33544282047359</v>
      </c>
      <c r="G14" s="295"/>
      <c r="H14" s="295"/>
    </row>
    <row r="15" spans="1:12" ht="24.95" customHeight="1">
      <c r="A15" s="114" t="s">
        <v>75</v>
      </c>
      <c r="B15" s="129">
        <v>62229.81</v>
      </c>
      <c r="C15" s="129">
        <v>63420.23</v>
      </c>
      <c r="D15" s="129">
        <v>471242.08559999999</v>
      </c>
      <c r="E15" s="125">
        <v>130.5005569197042</v>
      </c>
      <c r="F15" s="134">
        <v>132.59759279201734</v>
      </c>
      <c r="G15" s="295"/>
      <c r="H15" s="295"/>
    </row>
    <row r="16" spans="1:12" ht="24.95" customHeight="1">
      <c r="A16" s="115" t="s">
        <v>76</v>
      </c>
      <c r="B16" s="129">
        <v>39347.160000000003</v>
      </c>
      <c r="C16" s="129">
        <v>34387.83</v>
      </c>
      <c r="D16" s="129">
        <v>308074.29400000005</v>
      </c>
      <c r="E16" s="125">
        <v>104.98728715758674</v>
      </c>
      <c r="F16" s="134">
        <v>114.02158100467727</v>
      </c>
      <c r="G16" s="295"/>
      <c r="H16" s="295"/>
    </row>
    <row r="17" spans="1:8" ht="24.95" customHeight="1">
      <c r="A17" s="116" t="s">
        <v>77</v>
      </c>
      <c r="B17" s="129">
        <v>412796.72</v>
      </c>
      <c r="C17" s="129">
        <v>412495.01</v>
      </c>
      <c r="D17" s="129">
        <v>3469466.4932000004</v>
      </c>
      <c r="E17" s="125">
        <v>84.983252843089886</v>
      </c>
      <c r="F17" s="134">
        <v>89.404214998879425</v>
      </c>
      <c r="G17" s="295"/>
      <c r="H17" s="295"/>
    </row>
    <row r="18" spans="1:8" ht="35.1" customHeight="1">
      <c r="A18" s="117" t="s">
        <v>78</v>
      </c>
      <c r="B18" s="129">
        <v>114297.33</v>
      </c>
      <c r="C18" s="129">
        <v>120020.91</v>
      </c>
      <c r="D18" s="129">
        <v>862419.33439999993</v>
      </c>
      <c r="E18" s="125">
        <v>185.04908188475423</v>
      </c>
      <c r="F18" s="134">
        <v>174.68858354271927</v>
      </c>
      <c r="G18" s="295"/>
      <c r="H18" s="295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161"/>
  <sheetViews>
    <sheetView topLeftCell="A7" workbookViewId="0">
      <selection activeCell="I13" sqref="I13"/>
    </sheetView>
  </sheetViews>
  <sheetFormatPr defaultColWidth="7.875" defaultRowHeight="12.75"/>
  <cols>
    <col min="1" max="1" width="32.625" style="122" customWidth="1"/>
    <col min="2" max="3" width="9.625" style="122" customWidth="1"/>
    <col min="4" max="4" width="10.375" style="122" bestFit="1" customWidth="1"/>
    <col min="5" max="6" width="11.625" style="122" customWidth="1"/>
    <col min="7" max="10" width="7.875" style="122"/>
    <col min="11" max="11" width="7.875" style="147"/>
    <col min="12" max="16384" width="7.875" style="122"/>
  </cols>
  <sheetData>
    <row r="1" spans="1:13" s="1" customFormat="1" ht="50.1" customHeight="1">
      <c r="A1" s="382" t="s">
        <v>311</v>
      </c>
      <c r="B1" s="382"/>
      <c r="C1" s="382"/>
      <c r="D1" s="382"/>
      <c r="E1" s="382"/>
      <c r="F1" s="382"/>
      <c r="K1" s="145"/>
    </row>
    <row r="2" spans="1:13" s="118" customFormat="1" ht="24.95" customHeight="1">
      <c r="A2" s="31"/>
      <c r="B2" s="31"/>
      <c r="C2" s="31"/>
      <c r="D2" s="32"/>
      <c r="K2" s="120"/>
    </row>
    <row r="3" spans="1:13" s="119" customFormat="1" ht="63.95" customHeight="1">
      <c r="A3" s="77"/>
      <c r="B3" s="297" t="s">
        <v>299</v>
      </c>
      <c r="C3" s="297" t="s">
        <v>294</v>
      </c>
      <c r="D3" s="297" t="s">
        <v>295</v>
      </c>
      <c r="E3" s="297" t="s">
        <v>296</v>
      </c>
      <c r="F3" s="297" t="s">
        <v>298</v>
      </c>
      <c r="K3" s="146"/>
    </row>
    <row r="4" spans="1:13" s="118" customFormat="1" ht="24.95" customHeight="1">
      <c r="A4" s="74" t="s">
        <v>6</v>
      </c>
      <c r="B4" s="143"/>
      <c r="C4" s="143"/>
      <c r="D4" s="143"/>
      <c r="E4" s="143"/>
      <c r="F4" s="143"/>
      <c r="K4" s="120"/>
    </row>
    <row r="5" spans="1:13" s="118" customFormat="1" ht="24.95" customHeight="1">
      <c r="A5" s="75" t="s">
        <v>18</v>
      </c>
      <c r="B5" s="80">
        <v>1888.0902767015368</v>
      </c>
      <c r="C5" s="80">
        <v>1924.610449925395</v>
      </c>
      <c r="D5" s="80">
        <v>15157.668800419126</v>
      </c>
      <c r="E5" s="142">
        <v>105.71123456855018</v>
      </c>
      <c r="F5" s="142">
        <v>121.2017440958743</v>
      </c>
      <c r="G5" s="120"/>
      <c r="I5" s="120"/>
      <c r="K5" s="120"/>
      <c r="M5" s="148"/>
    </row>
    <row r="6" spans="1:13" s="118" customFormat="1" ht="24.95" customHeight="1">
      <c r="A6" s="76" t="s">
        <v>8</v>
      </c>
      <c r="B6" s="143">
        <v>1856.5265137926031</v>
      </c>
      <c r="C6" s="143">
        <v>1893.1192836711518</v>
      </c>
      <c r="D6" s="143">
        <v>14894.227985680594</v>
      </c>
      <c r="E6" s="141">
        <v>106.41719227364034</v>
      </c>
      <c r="F6" s="141">
        <v>120.76559879570476</v>
      </c>
      <c r="G6" s="120"/>
      <c r="I6" s="120"/>
      <c r="K6" s="120"/>
      <c r="M6" s="148"/>
    </row>
    <row r="7" spans="1:13" s="118" customFormat="1" ht="24.95" customHeight="1">
      <c r="A7" s="76" t="s">
        <v>22</v>
      </c>
      <c r="B7" s="144">
        <v>31.563762908933729</v>
      </c>
      <c r="C7" s="144">
        <v>31.491166254243179</v>
      </c>
      <c r="D7" s="144">
        <v>263.44081473853254</v>
      </c>
      <c r="E7" s="141">
        <v>75.572753189928434</v>
      </c>
      <c r="F7" s="141">
        <v>152.29880912081785</v>
      </c>
      <c r="G7" s="120"/>
      <c r="I7" s="120"/>
      <c r="K7" s="120"/>
      <c r="M7" s="148"/>
    </row>
    <row r="8" spans="1:13" s="118" customFormat="1" ht="24.95" customHeight="1">
      <c r="A8" s="75" t="s">
        <v>123</v>
      </c>
      <c r="B8" s="80">
        <v>118135.67318410493</v>
      </c>
      <c r="C8" s="80">
        <v>122249.81550765267</v>
      </c>
      <c r="D8" s="80">
        <v>913673.67909220164</v>
      </c>
      <c r="E8" s="142">
        <v>121.86484446399092</v>
      </c>
      <c r="F8" s="142">
        <v>120.99605136631484</v>
      </c>
      <c r="G8" s="121"/>
      <c r="I8" s="120"/>
      <c r="K8" s="120"/>
      <c r="M8" s="148"/>
    </row>
    <row r="9" spans="1:13" s="118" customFormat="1" ht="24.95" customHeight="1">
      <c r="A9" s="76" t="s">
        <v>8</v>
      </c>
      <c r="B9" s="143">
        <v>118111.06332487457</v>
      </c>
      <c r="C9" s="143">
        <v>122227.24334476658</v>
      </c>
      <c r="D9" s="143">
        <v>913467.59448479384</v>
      </c>
      <c r="E9" s="141">
        <v>121.87850020428203</v>
      </c>
      <c r="F9" s="141">
        <v>120.99498479763402</v>
      </c>
      <c r="G9" s="121"/>
      <c r="I9" s="120"/>
      <c r="K9" s="120"/>
      <c r="M9" s="148"/>
    </row>
    <row r="10" spans="1:13" s="118" customFormat="1" ht="24.95" customHeight="1">
      <c r="A10" s="76" t="s">
        <v>22</v>
      </c>
      <c r="B10" s="144">
        <v>24.609859230360101</v>
      </c>
      <c r="C10" s="144">
        <v>22.572162886086286</v>
      </c>
      <c r="D10" s="144">
        <v>206.0846074076934</v>
      </c>
      <c r="E10" s="141">
        <v>75.847321525827567</v>
      </c>
      <c r="F10" s="141">
        <v>125.91587500883109</v>
      </c>
      <c r="G10" s="121"/>
      <c r="I10" s="120"/>
      <c r="K10" s="120"/>
      <c r="M10" s="148"/>
    </row>
    <row r="11" spans="1:13" s="118" customFormat="1" ht="24.95" customHeight="1">
      <c r="A11" s="74" t="s">
        <v>9</v>
      </c>
      <c r="B11" s="143"/>
      <c r="C11" s="143"/>
      <c r="D11" s="143"/>
      <c r="E11" s="143"/>
      <c r="F11" s="143"/>
      <c r="I11" s="120"/>
      <c r="K11" s="120"/>
      <c r="M11" s="148"/>
    </row>
    <row r="12" spans="1:13" s="118" customFormat="1" ht="24.95" customHeight="1">
      <c r="A12" s="75" t="s">
        <v>19</v>
      </c>
      <c r="B12" s="80">
        <v>4917.7694940070196</v>
      </c>
      <c r="C12" s="80">
        <v>5009.7812224597601</v>
      </c>
      <c r="D12" s="80">
        <v>35498.774006019645</v>
      </c>
      <c r="E12" s="142">
        <v>148.23023167600672</v>
      </c>
      <c r="F12" s="142">
        <v>131.57250876859163</v>
      </c>
      <c r="G12" s="120"/>
      <c r="I12" s="120"/>
      <c r="K12" s="120"/>
      <c r="M12" s="148"/>
    </row>
    <row r="13" spans="1:13" s="118" customFormat="1" ht="24.95" customHeight="1">
      <c r="A13" s="76" t="s">
        <v>8</v>
      </c>
      <c r="B13" s="143">
        <v>2494.6971047749566</v>
      </c>
      <c r="C13" s="143">
        <v>2496.1939230378221</v>
      </c>
      <c r="D13" s="143">
        <v>17936.744790878249</v>
      </c>
      <c r="E13" s="141">
        <v>146.66907632404136</v>
      </c>
      <c r="F13" s="141">
        <v>121.80398442385111</v>
      </c>
      <c r="I13" s="120"/>
      <c r="K13" s="120"/>
      <c r="M13" s="148"/>
    </row>
    <row r="14" spans="1:13" s="118" customFormat="1" ht="24.95" customHeight="1">
      <c r="A14" s="76" t="s">
        <v>22</v>
      </c>
      <c r="B14" s="143">
        <v>2423.0723892320625</v>
      </c>
      <c r="C14" s="143">
        <v>2513.5872994219376</v>
      </c>
      <c r="D14" s="143">
        <v>17562.0292151414</v>
      </c>
      <c r="E14" s="141">
        <v>149.81382552986273</v>
      </c>
      <c r="F14" s="141">
        <v>143.3111074077714</v>
      </c>
      <c r="I14" s="120"/>
      <c r="K14" s="120"/>
      <c r="M14" s="148"/>
    </row>
    <row r="15" spans="1:13" s="118" customFormat="1" ht="24.95" customHeight="1">
      <c r="A15" s="75" t="s">
        <v>124</v>
      </c>
      <c r="B15" s="80">
        <v>348420.25663809478</v>
      </c>
      <c r="C15" s="80">
        <v>356772.92508850398</v>
      </c>
      <c r="D15" s="80">
        <v>2538015.981256763</v>
      </c>
      <c r="E15" s="142">
        <v>145.90170764094964</v>
      </c>
      <c r="F15" s="142">
        <v>140.19297604165934</v>
      </c>
      <c r="G15" s="121"/>
      <c r="I15" s="120"/>
      <c r="K15" s="120"/>
      <c r="M15" s="148"/>
    </row>
    <row r="16" spans="1:13" s="118" customFormat="1" ht="24.95" customHeight="1">
      <c r="A16" s="76" t="s">
        <v>8</v>
      </c>
      <c r="B16" s="143">
        <v>103763.94314658936</v>
      </c>
      <c r="C16" s="143">
        <v>110751.70732179086</v>
      </c>
      <c r="D16" s="143">
        <v>777526.2647684624</v>
      </c>
      <c r="E16" s="141">
        <v>121.26208817500462</v>
      </c>
      <c r="F16" s="141">
        <v>107.37111113200272</v>
      </c>
      <c r="G16" s="121"/>
      <c r="I16" s="120"/>
      <c r="K16" s="120"/>
      <c r="M16" s="148"/>
    </row>
    <row r="17" spans="1:13" s="118" customFormat="1" ht="24.95" customHeight="1">
      <c r="A17" s="76" t="s">
        <v>22</v>
      </c>
      <c r="B17" s="143">
        <v>244656.3134915054</v>
      </c>
      <c r="C17" s="143">
        <v>246021.21776671309</v>
      </c>
      <c r="D17" s="143">
        <v>1760489.7164883004</v>
      </c>
      <c r="E17" s="141">
        <v>160.59126609630528</v>
      </c>
      <c r="F17" s="141">
        <v>162.07418004272847</v>
      </c>
      <c r="G17" s="121"/>
      <c r="I17" s="120"/>
      <c r="K17" s="120"/>
      <c r="M17" s="148"/>
    </row>
    <row r="18" spans="1:13" s="118" customFormat="1" ht="24.95" customHeight="1">
      <c r="A18" s="34"/>
      <c r="B18" s="34"/>
      <c r="C18" s="34"/>
      <c r="D18" s="33"/>
      <c r="K18" s="120"/>
    </row>
    <row r="19" spans="1:13" s="118" customFormat="1" ht="18" customHeight="1">
      <c r="A19" s="34"/>
      <c r="B19" s="34"/>
      <c r="C19" s="34"/>
      <c r="D19" s="33"/>
      <c r="K19" s="120"/>
    </row>
    <row r="20" spans="1:13" s="118" customFormat="1" ht="18" customHeight="1">
      <c r="A20" s="34"/>
      <c r="B20" s="34"/>
      <c r="C20" s="34"/>
      <c r="D20" s="33"/>
      <c r="K20" s="120"/>
    </row>
    <row r="21" spans="1:13" s="118" customFormat="1" ht="18" customHeight="1">
      <c r="A21" s="34"/>
      <c r="B21" s="34"/>
      <c r="C21" s="34"/>
      <c r="D21" s="33"/>
      <c r="K21" s="120"/>
    </row>
    <row r="22" spans="1:13" s="118" customFormat="1" ht="18" customHeight="1">
      <c r="A22" s="34"/>
      <c r="B22" s="34"/>
      <c r="C22" s="34"/>
      <c r="D22" s="33"/>
      <c r="K22" s="120"/>
    </row>
    <row r="23" spans="1:13" s="118" customFormat="1" ht="15">
      <c r="A23" s="34"/>
      <c r="B23" s="34"/>
      <c r="C23" s="34"/>
      <c r="D23" s="33"/>
      <c r="K23" s="120"/>
    </row>
    <row r="24" spans="1:13" s="118" customFormat="1" ht="15">
      <c r="A24" s="34"/>
      <c r="B24" s="34"/>
      <c r="C24" s="34"/>
      <c r="D24" s="33"/>
      <c r="K24" s="120"/>
    </row>
    <row r="25" spans="1:13" s="118" customFormat="1" ht="15">
      <c r="A25" s="34"/>
      <c r="B25" s="34"/>
      <c r="C25" s="34"/>
      <c r="D25" s="33"/>
      <c r="K25" s="120"/>
    </row>
    <row r="26" spans="1:13" s="118" customFormat="1" ht="15">
      <c r="A26" s="34"/>
      <c r="B26" s="34"/>
      <c r="C26" s="34"/>
      <c r="D26" s="33"/>
      <c r="K26" s="120"/>
    </row>
    <row r="27" spans="1:13" s="118" customFormat="1" ht="15">
      <c r="A27" s="34"/>
      <c r="B27" s="34"/>
      <c r="C27" s="34"/>
      <c r="D27" s="33"/>
      <c r="K27" s="120"/>
    </row>
    <row r="28" spans="1:13" s="118" customFormat="1" ht="15">
      <c r="A28" s="34"/>
      <c r="B28" s="34"/>
      <c r="C28" s="34"/>
      <c r="D28" s="33"/>
      <c r="K28" s="120"/>
    </row>
    <row r="29" spans="1:13" s="118" customFormat="1" ht="15">
      <c r="A29" s="34"/>
      <c r="B29" s="34"/>
      <c r="C29" s="34"/>
      <c r="D29" s="33"/>
      <c r="K29" s="120"/>
    </row>
    <row r="30" spans="1:13" s="118" customFormat="1" ht="15">
      <c r="A30" s="34"/>
      <c r="B30" s="34"/>
      <c r="C30" s="34"/>
      <c r="D30" s="33"/>
      <c r="K30" s="120"/>
    </row>
    <row r="31" spans="1:13" s="118" customFormat="1" ht="15">
      <c r="A31" s="34"/>
      <c r="B31" s="34"/>
      <c r="C31" s="34"/>
      <c r="D31" s="33"/>
      <c r="K31" s="120"/>
    </row>
    <row r="32" spans="1:13" s="118" customFormat="1" ht="15">
      <c r="A32" s="34"/>
      <c r="B32" s="34"/>
      <c r="C32" s="34"/>
      <c r="D32" s="33"/>
      <c r="K32" s="120"/>
    </row>
    <row r="33" spans="1:11" s="118" customFormat="1" ht="15">
      <c r="A33" s="34"/>
      <c r="B33" s="34"/>
      <c r="C33" s="34"/>
      <c r="D33" s="33"/>
      <c r="K33" s="120"/>
    </row>
    <row r="34" spans="1:11" s="118" customFormat="1" ht="15">
      <c r="A34" s="34"/>
      <c r="B34" s="34"/>
      <c r="C34" s="34"/>
      <c r="D34" s="33"/>
      <c r="K34" s="120"/>
    </row>
    <row r="35" spans="1:11" s="118" customFormat="1" ht="15">
      <c r="A35" s="34"/>
      <c r="B35" s="34"/>
      <c r="C35" s="34"/>
      <c r="D35" s="33"/>
      <c r="K35" s="120"/>
    </row>
    <row r="36" spans="1:11" s="118" customFormat="1" ht="15">
      <c r="A36" s="34"/>
      <c r="B36" s="34"/>
      <c r="C36" s="34"/>
      <c r="D36" s="33"/>
      <c r="K36" s="120"/>
    </row>
    <row r="37" spans="1:11" s="118" customFormat="1" ht="15">
      <c r="A37" s="34"/>
      <c r="B37" s="34"/>
      <c r="C37" s="34"/>
      <c r="D37" s="33"/>
      <c r="K37" s="120"/>
    </row>
    <row r="38" spans="1:11" s="118" customFormat="1" ht="15">
      <c r="A38" s="34"/>
      <c r="B38" s="34"/>
      <c r="C38" s="34"/>
      <c r="D38" s="33"/>
      <c r="K38" s="120"/>
    </row>
    <row r="39" spans="1:11" s="118" customFormat="1" ht="15">
      <c r="A39" s="34"/>
      <c r="B39" s="34"/>
      <c r="C39" s="34"/>
      <c r="D39" s="33"/>
      <c r="K39" s="120"/>
    </row>
    <row r="40" spans="1:11" s="118" customFormat="1" ht="15">
      <c r="A40" s="34"/>
      <c r="B40" s="34"/>
      <c r="C40" s="34"/>
      <c r="D40" s="33"/>
      <c r="K40" s="120"/>
    </row>
    <row r="41" spans="1:11" s="118" customFormat="1" ht="15">
      <c r="A41" s="34"/>
      <c r="B41" s="34"/>
      <c r="C41" s="34"/>
      <c r="D41" s="33"/>
      <c r="K41" s="120"/>
    </row>
    <row r="42" spans="1:11" s="118" customFormat="1" ht="15">
      <c r="A42" s="34"/>
      <c r="B42" s="34"/>
      <c r="C42" s="34"/>
      <c r="D42" s="33"/>
      <c r="K42" s="120"/>
    </row>
    <row r="43" spans="1:11" s="118" customFormat="1" ht="15">
      <c r="A43" s="34"/>
      <c r="B43" s="34"/>
      <c r="C43" s="34"/>
      <c r="D43" s="33"/>
      <c r="K43" s="120"/>
    </row>
    <row r="44" spans="1:11" s="118" customFormat="1" ht="15">
      <c r="A44" s="34"/>
      <c r="B44" s="34"/>
      <c r="C44" s="34"/>
      <c r="D44" s="33"/>
      <c r="K44" s="120"/>
    </row>
    <row r="45" spans="1:11" s="118" customFormat="1" ht="15">
      <c r="A45" s="34"/>
      <c r="B45" s="34"/>
      <c r="C45" s="34"/>
      <c r="D45" s="33"/>
      <c r="K45" s="120"/>
    </row>
    <row r="46" spans="1:11" s="118" customFormat="1" ht="15">
      <c r="A46" s="34"/>
      <c r="B46" s="34"/>
      <c r="C46" s="34"/>
      <c r="D46" s="33"/>
      <c r="K46" s="120"/>
    </row>
    <row r="47" spans="1:11" s="118" customFormat="1" ht="15">
      <c r="A47" s="34"/>
      <c r="B47" s="34"/>
      <c r="C47" s="34"/>
      <c r="D47" s="33"/>
      <c r="K47" s="120"/>
    </row>
    <row r="48" spans="1:11" s="118" customFormat="1" ht="15">
      <c r="A48" s="34"/>
      <c r="B48" s="34"/>
      <c r="C48" s="34"/>
      <c r="D48" s="33"/>
      <c r="K48" s="120"/>
    </row>
    <row r="49" spans="1:11" s="118" customFormat="1" ht="15">
      <c r="A49" s="34"/>
      <c r="B49" s="34"/>
      <c r="C49" s="34"/>
      <c r="D49" s="33"/>
      <c r="K49" s="120"/>
    </row>
    <row r="50" spans="1:11" s="118" customFormat="1" ht="15">
      <c r="A50" s="34"/>
      <c r="B50" s="34"/>
      <c r="C50" s="34"/>
      <c r="D50" s="33"/>
      <c r="K50" s="120"/>
    </row>
    <row r="51" spans="1:11" s="118" customFormat="1" ht="15">
      <c r="A51" s="34"/>
      <c r="B51" s="34"/>
      <c r="C51" s="34"/>
      <c r="D51" s="33"/>
      <c r="K51" s="120"/>
    </row>
    <row r="52" spans="1:11" s="118" customFormat="1" ht="15">
      <c r="A52" s="34"/>
      <c r="B52" s="34"/>
      <c r="C52" s="34"/>
      <c r="D52" s="33"/>
      <c r="K52" s="120"/>
    </row>
    <row r="53" spans="1:11" s="118" customFormat="1" ht="15">
      <c r="A53" s="34"/>
      <c r="B53" s="34"/>
      <c r="C53" s="34"/>
      <c r="D53" s="33"/>
      <c r="K53" s="120"/>
    </row>
    <row r="54" spans="1:11" s="118" customFormat="1" ht="15">
      <c r="A54" s="34"/>
      <c r="B54" s="34"/>
      <c r="C54" s="34"/>
      <c r="D54" s="33"/>
      <c r="K54" s="120"/>
    </row>
    <row r="55" spans="1:11" s="118" customFormat="1" ht="15">
      <c r="A55" s="34"/>
      <c r="B55" s="34"/>
      <c r="C55" s="34"/>
      <c r="D55" s="33"/>
      <c r="K55" s="120"/>
    </row>
    <row r="56" spans="1:11" s="118" customFormat="1" ht="15">
      <c r="A56" s="34"/>
      <c r="B56" s="34"/>
      <c r="C56" s="34"/>
      <c r="D56" s="33"/>
      <c r="K56" s="120"/>
    </row>
    <row r="57" spans="1:11" s="118" customFormat="1" ht="15">
      <c r="A57" s="34"/>
      <c r="B57" s="34"/>
      <c r="C57" s="34"/>
      <c r="D57" s="33"/>
      <c r="K57" s="120"/>
    </row>
    <row r="58" spans="1:11" s="118" customFormat="1" ht="15">
      <c r="A58" s="34"/>
      <c r="B58" s="34"/>
      <c r="C58" s="34"/>
      <c r="D58" s="33"/>
      <c r="K58" s="120"/>
    </row>
    <row r="59" spans="1:11" s="118" customFormat="1" ht="15">
      <c r="A59" s="34"/>
      <c r="B59" s="34"/>
      <c r="C59" s="34"/>
      <c r="D59" s="33"/>
      <c r="K59" s="120"/>
    </row>
    <row r="60" spans="1:11" s="118" customFormat="1" ht="15">
      <c r="A60" s="34"/>
      <c r="B60" s="34"/>
      <c r="C60" s="34"/>
      <c r="D60" s="33"/>
      <c r="K60" s="120"/>
    </row>
    <row r="61" spans="1:11" s="118" customFormat="1" ht="15">
      <c r="A61" s="34"/>
      <c r="B61" s="34"/>
      <c r="C61" s="34"/>
      <c r="D61" s="33"/>
      <c r="K61" s="120"/>
    </row>
    <row r="62" spans="1:11" s="118" customFormat="1" ht="15">
      <c r="A62" s="34"/>
      <c r="B62" s="34"/>
      <c r="C62" s="34"/>
      <c r="D62" s="33"/>
      <c r="K62" s="120"/>
    </row>
    <row r="63" spans="1:11" s="118" customFormat="1" ht="15">
      <c r="A63" s="34"/>
      <c r="B63" s="34"/>
      <c r="C63" s="34"/>
      <c r="D63" s="33"/>
      <c r="K63" s="120"/>
    </row>
    <row r="64" spans="1:11" s="118" customFormat="1" ht="15">
      <c r="A64" s="34"/>
      <c r="B64" s="34"/>
      <c r="C64" s="34"/>
      <c r="D64" s="33"/>
      <c r="K64" s="120"/>
    </row>
    <row r="65" spans="1:11" s="118" customFormat="1" ht="15">
      <c r="A65" s="34"/>
      <c r="B65" s="34"/>
      <c r="C65" s="34"/>
      <c r="D65" s="33"/>
      <c r="K65" s="120"/>
    </row>
    <row r="66" spans="1:11" s="118" customFormat="1" ht="15">
      <c r="A66" s="34"/>
      <c r="B66" s="34"/>
      <c r="C66" s="34"/>
      <c r="D66" s="33"/>
      <c r="K66" s="120"/>
    </row>
    <row r="67" spans="1:11" s="118" customFormat="1" ht="15">
      <c r="A67" s="34"/>
      <c r="B67" s="34"/>
      <c r="C67" s="34"/>
      <c r="D67" s="33"/>
      <c r="K67" s="120"/>
    </row>
    <row r="68" spans="1:11" s="118" customFormat="1" ht="15">
      <c r="A68" s="34"/>
      <c r="B68" s="34"/>
      <c r="C68" s="34"/>
      <c r="D68" s="33"/>
      <c r="K68" s="120"/>
    </row>
    <row r="69" spans="1:11" s="118" customFormat="1" ht="15">
      <c r="A69" s="34"/>
      <c r="B69" s="34"/>
      <c r="C69" s="34"/>
      <c r="D69" s="33"/>
      <c r="K69" s="120"/>
    </row>
    <row r="70" spans="1:11" s="118" customFormat="1" ht="15">
      <c r="A70" s="34"/>
      <c r="B70" s="34"/>
      <c r="C70" s="34"/>
      <c r="D70" s="33"/>
      <c r="K70" s="120"/>
    </row>
    <row r="71" spans="1:11" s="118" customFormat="1" ht="15">
      <c r="A71" s="34"/>
      <c r="B71" s="34"/>
      <c r="C71" s="34"/>
      <c r="D71" s="33"/>
      <c r="K71" s="120"/>
    </row>
    <row r="72" spans="1:11" s="118" customFormat="1" ht="15">
      <c r="A72" s="34"/>
      <c r="B72" s="34"/>
      <c r="C72" s="34"/>
      <c r="D72" s="33"/>
      <c r="K72" s="120"/>
    </row>
    <row r="73" spans="1:11" s="118" customFormat="1" ht="15">
      <c r="A73" s="34"/>
      <c r="B73" s="34"/>
      <c r="C73" s="34"/>
      <c r="D73" s="33"/>
      <c r="K73" s="120"/>
    </row>
    <row r="74" spans="1:11" s="118" customFormat="1" ht="15">
      <c r="A74" s="34"/>
      <c r="B74" s="34"/>
      <c r="C74" s="34"/>
      <c r="D74" s="33"/>
      <c r="K74" s="120"/>
    </row>
    <row r="75" spans="1:11" s="118" customFormat="1" ht="15">
      <c r="A75" s="34"/>
      <c r="B75" s="34"/>
      <c r="C75" s="34"/>
      <c r="D75" s="33"/>
      <c r="K75" s="120"/>
    </row>
    <row r="76" spans="1:11" s="118" customFormat="1" ht="15">
      <c r="A76" s="34"/>
      <c r="B76" s="34"/>
      <c r="C76" s="34"/>
      <c r="D76" s="33"/>
      <c r="K76" s="120"/>
    </row>
    <row r="77" spans="1:11" s="118" customFormat="1" ht="15">
      <c r="A77" s="34"/>
      <c r="B77" s="34"/>
      <c r="C77" s="34"/>
      <c r="D77" s="33"/>
      <c r="K77" s="120"/>
    </row>
    <row r="78" spans="1:11" s="118" customFormat="1" ht="15">
      <c r="A78" s="34"/>
      <c r="B78" s="34"/>
      <c r="C78" s="34"/>
      <c r="D78" s="33"/>
      <c r="K78" s="120"/>
    </row>
    <row r="79" spans="1:11" s="118" customFormat="1" ht="15">
      <c r="A79" s="34"/>
      <c r="B79" s="34"/>
      <c r="C79" s="34"/>
      <c r="D79" s="33"/>
      <c r="K79" s="120"/>
    </row>
    <row r="80" spans="1:11" s="118" customFormat="1" ht="15">
      <c r="A80" s="34"/>
      <c r="B80" s="34"/>
      <c r="C80" s="34"/>
      <c r="D80" s="33"/>
      <c r="K80" s="120"/>
    </row>
    <row r="81" spans="1:11" s="118" customFormat="1" ht="15">
      <c r="A81" s="34"/>
      <c r="B81" s="34"/>
      <c r="C81" s="34"/>
      <c r="D81" s="33"/>
      <c r="K81" s="120"/>
    </row>
    <row r="82" spans="1:11" s="118" customFormat="1" ht="15">
      <c r="A82" s="34"/>
      <c r="B82" s="34"/>
      <c r="C82" s="34"/>
      <c r="D82" s="33"/>
      <c r="K82" s="120"/>
    </row>
    <row r="83" spans="1:11" s="118" customFormat="1" ht="15">
      <c r="A83" s="34"/>
      <c r="B83" s="34"/>
      <c r="C83" s="34"/>
      <c r="D83" s="33"/>
      <c r="K83" s="120"/>
    </row>
    <row r="84" spans="1:11" s="118" customFormat="1" ht="15">
      <c r="A84" s="34"/>
      <c r="B84" s="34"/>
      <c r="C84" s="34"/>
      <c r="D84" s="33"/>
      <c r="K84" s="120"/>
    </row>
    <row r="85" spans="1:11" s="118" customFormat="1" ht="15">
      <c r="A85" s="34"/>
      <c r="B85" s="34"/>
      <c r="C85" s="34"/>
      <c r="D85" s="33"/>
      <c r="K85" s="120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9.VT thang</vt:lpstr>
      <vt:lpstr>10.DTVT thang</vt:lpstr>
      <vt:lpstr>11.CPI</vt:lpstr>
      <vt:lpstr>12. Nhapkhau</vt:lpstr>
      <vt:lpstr>13.Xuatkhau</vt:lpstr>
      <vt:lpstr>14.Thu NSNN</vt:lpstr>
      <vt:lpstr>15.Chi NSNN</vt:lpstr>
      <vt:lpstr>16.NHNN</vt:lpstr>
      <vt:lpstr>17.XHMT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2023-08-28T07:28:03Z</cp:lastPrinted>
  <dcterms:created xsi:type="dcterms:W3CDTF">2018-08-01T13:07:17Z</dcterms:created>
  <dcterms:modified xsi:type="dcterms:W3CDTF">2023-09-12T03:08:43Z</dcterms:modified>
</cp:coreProperties>
</file>