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1.BC KTXH 2023\Thang 11\"/>
    </mc:Choice>
  </mc:AlternateContent>
  <xr:revisionPtr revIDLastSave="0" documentId="13_ncr:1_{8C843207-EF33-440A-A4BF-A36CB7390DAD}" xr6:coauthVersionLast="47" xr6:coauthVersionMax="47" xr10:uidLastSave="{00000000-0000-0000-0000-000000000000}"/>
  <bookViews>
    <workbookView xWindow="-24120" yWindow="-120" windowWidth="24240" windowHeight="13140" tabRatio="799" activeTab="6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VT thang" sheetId="58" r:id="rId9"/>
    <sheet name="10.DTVT thang" sheetId="57" r:id="rId10"/>
    <sheet name="11.CPI" sheetId="26" r:id="rId11"/>
    <sheet name="12. Nhapkhau" sheetId="65" r:id="rId12"/>
    <sheet name="13.Xuatkhau" sheetId="66" r:id="rId13"/>
    <sheet name="14.Thu NSNN" sheetId="59" r:id="rId14"/>
    <sheet name="15.Chi NSNN" sheetId="60" r:id="rId15"/>
    <sheet name="16.NHNN" sheetId="64" r:id="rId16"/>
    <sheet name="17.XHMT" sheetId="39" r:id="rId17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0" hidden="1">'11.CPI'!$J$9:$K$24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10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10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8" l="1"/>
  <c r="H6" i="8"/>
  <c r="H7" i="8"/>
  <c r="H8" i="8"/>
  <c r="H9" i="8"/>
  <c r="H10" i="8"/>
  <c r="H11" i="8"/>
  <c r="H12" i="8"/>
  <c r="H13" i="8"/>
  <c r="H14" i="8"/>
  <c r="H15" i="8"/>
  <c r="H16" i="8"/>
  <c r="H4" i="8"/>
  <c r="J17" i="4"/>
  <c r="I17" i="4"/>
  <c r="H17" i="4"/>
  <c r="E8" i="4" l="1"/>
  <c r="E46" i="4"/>
  <c r="E45" i="4"/>
  <c r="E44" i="4"/>
  <c r="E43" i="4"/>
  <c r="E42" i="4"/>
  <c r="E41" i="4"/>
  <c r="E40" i="4"/>
  <c r="E39" i="4"/>
  <c r="D38" i="4"/>
  <c r="E38" i="4" s="1"/>
  <c r="C38" i="4"/>
  <c r="E37" i="4"/>
  <c r="E36" i="4"/>
  <c r="E35" i="4"/>
  <c r="E33" i="4"/>
  <c r="E32" i="4"/>
  <c r="E31" i="4"/>
  <c r="E29" i="4"/>
  <c r="E28" i="4"/>
  <c r="E27" i="4"/>
  <c r="E25" i="4"/>
  <c r="E24" i="4"/>
  <c r="E22" i="4"/>
  <c r="E21" i="4"/>
  <c r="E20" i="4"/>
  <c r="E18" i="4"/>
  <c r="E17" i="4"/>
  <c r="D15" i="4"/>
  <c r="C15" i="4"/>
  <c r="E15" i="4" s="1"/>
  <c r="E13" i="4"/>
  <c r="E12" i="4"/>
  <c r="E11" i="4"/>
  <c r="E10" i="4"/>
  <c r="E9" i="4"/>
  <c r="D7" i="4"/>
  <c r="E7" i="4" s="1"/>
  <c r="C7" i="4"/>
  <c r="D18" i="59" l="1"/>
  <c r="D17" i="59"/>
  <c r="D8" i="59"/>
  <c r="D7" i="59"/>
  <c r="D8" i="66"/>
  <c r="D9" i="66"/>
  <c r="D10" i="66"/>
  <c r="D12" i="66"/>
  <c r="D13" i="66"/>
  <c r="D14" i="66"/>
  <c r="D15" i="66"/>
  <c r="D16" i="66"/>
  <c r="D17" i="66"/>
  <c r="D18" i="66"/>
  <c r="D7" i="66"/>
  <c r="D9" i="65"/>
  <c r="D10" i="65"/>
  <c r="D12" i="65"/>
  <c r="D13" i="65"/>
  <c r="D14" i="65"/>
  <c r="D15" i="65"/>
  <c r="D16" i="65"/>
  <c r="D17" i="65"/>
  <c r="D18" i="65"/>
  <c r="D7" i="65"/>
  <c r="D4" i="65"/>
  <c r="F6" i="64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5" i="64"/>
  <c r="D4" i="66" l="1"/>
  <c r="D17" i="60" l="1"/>
  <c r="D7" i="60"/>
  <c r="C22" i="63"/>
  <c r="D22" i="63"/>
  <c r="E22" i="63"/>
  <c r="D5" i="59"/>
  <c r="D6" i="59"/>
  <c r="D9" i="59"/>
  <c r="D10" i="59"/>
  <c r="D11" i="59"/>
  <c r="D12" i="59"/>
  <c r="D13" i="59"/>
  <c r="D14" i="59"/>
  <c r="D15" i="59"/>
  <c r="D16" i="59"/>
  <c r="D21" i="59"/>
  <c r="D22" i="59"/>
  <c r="D23" i="59"/>
  <c r="D25" i="59"/>
  <c r="D6" i="60"/>
  <c r="D8" i="60"/>
  <c r="D9" i="60"/>
  <c r="D10" i="60"/>
  <c r="D11" i="60"/>
  <c r="D12" i="60"/>
  <c r="D13" i="60"/>
  <c r="D14" i="60"/>
  <c r="D15" i="60"/>
  <c r="D16" i="60"/>
  <c r="D18" i="60"/>
  <c r="D19" i="60"/>
  <c r="D20" i="60"/>
  <c r="D22" i="60"/>
  <c r="D5" i="60"/>
  <c r="C21" i="63"/>
  <c r="D21" i="63"/>
  <c r="E21" i="63"/>
  <c r="C23" i="63"/>
  <c r="D23" i="63"/>
  <c r="E23" i="63"/>
  <c r="C24" i="63"/>
  <c r="D24" i="63"/>
  <c r="E24" i="63"/>
  <c r="E20" i="63"/>
  <c r="D20" i="63"/>
  <c r="C20" i="63"/>
</calcChain>
</file>

<file path=xl/sharedStrings.xml><?xml version="1.0" encoding="utf-8"?>
<sst xmlns="http://schemas.openxmlformats.org/spreadsheetml/2006/main" count="561" uniqueCount="385">
  <si>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</si>
  <si>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</si>
  <si>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</si>
  <si>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</si>
  <si>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</si>
  <si>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</si>
  <si>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</si>
  <si>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</si>
  <si>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</si>
  <si>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</si>
  <si>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</si>
  <si>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</si>
  <si>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</si>
  <si>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</si>
  <si>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</si>
  <si>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</si>
  <si>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</si>
  <si>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</si>
  <si>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</si>
  <si>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</si>
  <si>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</si>
  <si>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</si>
  <si>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</si>
  <si>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</si>
  <si>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</si>
  <si>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</si>
  <si>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</si>
  <si>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</si>
  <si>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</si>
  <si>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</si>
  <si>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</si>
  <si>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</si>
  <si>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</si>
  <si>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</si>
  <si>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</si>
  <si>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</si>
  <si>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</si>
  <si>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</si>
  <si>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</si>
  <si>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</si>
  <si>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</si>
  <si>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</si>
  <si>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</si>
  <si>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</si>
  <si>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</si>
  <si>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</si>
  <si>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</si>
  <si>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</si>
  <si>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</si>
  <si>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</si>
  <si>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</si>
  <si>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</si>
  <si>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</si>
  <si>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</si>
  <si>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</si>
  <si>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</si>
  <si>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</si>
  <si>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</si>
  <si>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</si>
  <si>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</si>
  <si>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</si>
  <si>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</si>
  <si>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</si>
  <si>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</si>
  <si>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</si>
  <si>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</si>
  <si>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</si>
  <si>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</si>
  <si>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</si>
  <si>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</si>
  <si>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</si>
  <si>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</si>
  <si>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</si>
  <si>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</si>
  <si>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</si>
  <si>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</si>
  <si>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</si>
  <si>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</si>
  <si>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</si>
  <si>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1. Thức ăn cho gia súc</t>
  </si>
  <si>
    <t>2. Quần áo các loại</t>
  </si>
  <si>
    <t>1. Vốn ngân sách nhà nước cấp tỉnh</t>
  </si>
  <si>
    <t>2. Vốn ngân sách nhà nước cấp huyện</t>
  </si>
  <si>
    <t>3. Vốn ngân sách nhà nước cấp xã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</si>
  <si>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</si>
  <si>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</si>
  <si>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</si>
  <si>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</si>
  <si>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</si>
  <si>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</si>
  <si>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</si>
  <si>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</si>
  <si>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</si>
  <si>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</si>
  <si>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</si>
  <si>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</si>
  <si>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</si>
  <si>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</si>
  <si>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</si>
  <si>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</si>
  <si>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</si>
  <si>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</si>
  <si>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</si>
  <si>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</si>
  <si>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</si>
  <si>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</si>
  <si>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</si>
  <si>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</si>
  <si>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</si>
  <si>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</si>
  <si>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</si>
  <si>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</si>
  <si>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Chỉ số giá bình quân kỳ báo cáo so với cùng kỳ năm trước</t>
  </si>
  <si>
    <t>3. Đồ dùng, dụng cụ, trang thiết bị
 gia đình</t>
  </si>
  <si>
    <t>4. Gạch dùng để ốp lát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</si>
  <si>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</si>
  <si>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</si>
  <si>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</si>
  <si>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</si>
  <si>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</si>
  <si>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</si>
  <si>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</si>
  <si>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</si>
  <si>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</si>
  <si>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</si>
  <si>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</si>
  <si>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</si>
  <si>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</si>
  <si>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</si>
  <si>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</si>
  <si>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</si>
  <si>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</si>
  <si>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</si>
  <si>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</si>
  <si>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</si>
  <si>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</si>
  <si>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</si>
  <si>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</si>
  <si>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</si>
  <si>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</si>
  <si>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</si>
  <si>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</si>
  <si>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</si>
  <si>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</si>
  <si>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</si>
  <si>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</si>
  <si>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</si>
  <si>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</si>
  <si>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</si>
  <si>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</si>
  <si>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</si>
  <si>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</si>
  <si>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</si>
  <si>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</si>
  <si>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</si>
  <si>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</si>
  <si>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</si>
  <si>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</si>
  <si>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</si>
  <si>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</si>
  <si>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</si>
  <si>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</si>
  <si>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</si>
  <si>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</si>
  <si>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</si>
  <si>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</si>
  <si>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</si>
  <si>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</si>
  <si>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</si>
  <si>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</si>
  <si>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</si>
  <si>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</si>
  <si>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</si>
  <si>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</si>
  <si>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</si>
  <si>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</si>
  <si>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</si>
  <si>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</si>
  <si>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</si>
  <si>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</si>
  <si>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</si>
  <si>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</si>
  <si>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</si>
  <si>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</si>
  <si>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</si>
  <si>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</si>
  <si>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</si>
  <si>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</si>
  <si>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</si>
  <si>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</si>
  <si>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</si>
  <si>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</si>
  <si>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</si>
  <si>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</si>
  <si>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</si>
  <si>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</si>
  <si>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</si>
  <si>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</si>
  <si>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</si>
  <si>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</si>
  <si>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</si>
  <si>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</si>
  <si>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</si>
  <si>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</si>
  <si>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</si>
  <si>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</si>
  <si>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</si>
  <si>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</si>
  <si>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</si>
  <si>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</si>
  <si>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</si>
  <si>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</si>
  <si>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</si>
  <si>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</si>
  <si>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</si>
  <si>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</si>
  <si>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</si>
  <si>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</si>
  <si>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</si>
  <si>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</si>
  <si>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</si>
  <si>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</si>
  <si>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</si>
  <si>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</si>
  <si>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</si>
  <si>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</si>
  <si>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</si>
  <si>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</si>
  <si>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</si>
  <si>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</si>
  <si>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</si>
  <si>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</si>
  <si>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</si>
  <si>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</si>
  <si>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</si>
  <si>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</si>
  <si>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</si>
  <si>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</si>
  <si>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</si>
  <si>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</si>
  <si>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</si>
  <si>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</si>
  <si>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</si>
  <si>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</si>
  <si>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</si>
  <si>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</si>
  <si>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</si>
  <si>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</si>
  <si>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</si>
  <si>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</si>
  <si>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</si>
  <si>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</si>
  <si>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</si>
  <si>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Số lao động đăng ký (người)</t>
  </si>
  <si>
    <t>năm 2023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</si>
  <si>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</si>
  <si>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</si>
  <si>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</si>
  <si>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</si>
  <si>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</si>
  <si>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</si>
  <si>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</si>
  <si>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</si>
  <si>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 xml:space="preserve">Số lao động đăng ký </t>
  </si>
  <si>
    <t>Dịch vụ tiêu dùng khác</t>
  </si>
  <si>
    <t>Sửa chữa, bảo dưỡng và lắp đặt máy móc và thiết bị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</si>
  <si>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</si>
  <si>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</si>
  <si>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</si>
  <si>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</si>
  <si>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</si>
  <si>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</si>
  <si>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/>
  </si>
  <si>
    <t>Dịch vụ ăn uống</t>
  </si>
  <si>
    <t>Dịch vụ lưu trú</t>
  </si>
  <si>
    <t>9. VẬN TẢI HÀNH KHÁCH VÀ HÀNG HOÁ</t>
  </si>
  <si>
    <t>10. DOANH THU VẬN TẢI, KHO BÃI VÀ DỊCH VỤ HỖ TRỢ VẬN TẢI</t>
  </si>
  <si>
    <t xml:space="preserve">11. CHỈ SỐ GIÁ TIÊU DÙNG, CHỈ SỐ GIÁ VÀNG, CHỈ SỐ GIÁ ĐÔ LA MỸ </t>
  </si>
  <si>
    <t>Tháng 12 năm 2022</t>
  </si>
  <si>
    <t>STT</t>
  </si>
  <si>
    <t>Chỉ tiêu</t>
  </si>
  <si>
    <t>I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</si>
  <si>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</si>
  <si>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</si>
  <si>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</si>
  <si>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</si>
  <si>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</si>
  <si>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</si>
  <si>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</si>
  <si>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</si>
  <si>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</si>
  <si>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</si>
  <si>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II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</si>
  <si>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</si>
  <si>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</si>
  <si>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</si>
  <si>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</si>
  <si>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</si>
  <si>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</si>
  <si>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</si>
  <si>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</si>
  <si>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</si>
  <si>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III</t>
  </si>
  <si>
    <t>Nợ xấu</t>
  </si>
  <si>
    <t>Tỷ lệ nợ xấu (%)</t>
  </si>
  <si>
    <t>Tỷ đồng, %</t>
  </si>
  <si>
    <t>Ghi chú: Số liệu được tính tại thời điểm cuối tháng.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</si>
  <si>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</si>
  <si>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</si>
  <si>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</si>
  <si>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</si>
  <si>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</si>
  <si>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</si>
  <si>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</si>
  <si>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</si>
  <si>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</si>
  <si>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</si>
  <si>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</si>
  <si>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</si>
  <si>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</si>
  <si>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</si>
  <si>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</si>
  <si>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Hàng điện tử và linh kiện điện tử</t>
  </si>
  <si>
    <t>16. HOẠT ĐỘNG NGÂN HÀNG</t>
  </si>
  <si>
    <t>17. TRẬT TỰ, AN TOÀN XÃ HỘI</t>
  </si>
  <si>
    <t>Thực hiện tại thời điểm 31/12/2022</t>
  </si>
  <si>
    <t>tháng 10</t>
  </si>
  <si>
    <t xml:space="preserve"> I. Tiến độ gieo trồng vụ Đông năm 2023-2024 (đến ngày 15/11/2023)</t>
  </si>
  <si>
    <t>II. Chăn nuôi (ước tính đến 30/11/2023)</t>
  </si>
  <si>
    <t>III. Lâm nghiệp (Ước tính đến 30/11/2023)</t>
  </si>
  <si>
    <t>III. Tổng sản lượng thủy sản (ước tính đến 30/11/2023)</t>
  </si>
  <si>
    <t>Tháng 10 năm 2023 so với cùng kỳ năm trước</t>
  </si>
  <si>
    <t>Tháng 11 năm 2023 so với tháng 10 năm 2023</t>
  </si>
  <si>
    <t xml:space="preserve">Tháng11 năm 2023 với cùng kỳ năm trước </t>
  </si>
  <si>
    <t>11 tháng đầu năm 2023 so với cùng kỳ năm trước</t>
  </si>
  <si>
    <t>Thực hiện tháng 10 năm 2023</t>
  </si>
  <si>
    <t>Ước tính tháng 11
năm
2023</t>
  </si>
  <si>
    <t>Ước tính
11 tháng
năm
2023</t>
  </si>
  <si>
    <t>Tháng 11 năm 2023 so với
cùng kỳ năm trước (%)</t>
  </si>
  <si>
    <t>11 tháng năm 2023 so với
cùng kỳ năm trước (%)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</si>
  <si>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</si>
  <si>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</si>
  <si>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</si>
  <si>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</si>
  <si>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</si>
  <si>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</si>
  <si>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</si>
  <si>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</si>
  <si>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</si>
  <si>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Ước tính 
tháng 11
năm
2023</t>
  </si>
  <si>
    <t>Ước tính 
11 tháng
năm
2023</t>
  </si>
  <si>
    <t>Tháng 11 năm 2023 so với cùng kỳ
năm trước</t>
  </si>
  <si>
    <t>11 tháng đầu năm 2023 so với kế hoạch năm 2023 (%)</t>
  </si>
  <si>
    <t>11 tháng năm 2023 so với cùng kỳ
năm trước</t>
  </si>
  <si>
    <t>Thực hiện
tháng 10
năm
2023</t>
  </si>
  <si>
    <t>5. THU HÚT ĐẦU TƯ TRỰC TIẾP ĐƯỢC CẤP PHÉP ĐẾN NGÀY 15/11/2023</t>
  </si>
  <si>
    <t>Số liệu thu hút đầu tư trực tiếp lấy từ nguồn số liệu Sở Kế hoạch và Đầu tư tỉnh Vĩnh Phúc đến ngày 15/11/2023.</t>
  </si>
  <si>
    <t>Số liệu tình hình đăng ký doanh nghiệp lấy từ nguồn số liệu Sở Kế hoạch và Đầu tư tỉnh Vĩnh Phúc đến ngày 15/11/2023.</t>
  </si>
  <si>
    <t>6. TÌNH HÌNH ĐĂNG KÝ DOANH NGHIỆP ĐẾN NGÀY 15/11/2023</t>
  </si>
  <si>
    <t xml:space="preserve">Đến 15/11/2023 </t>
  </si>
  <si>
    <t>Đến 15/11/2023 so với cùng kỳ năm trước (%)</t>
  </si>
  <si>
    <t>Tháng 11</t>
  </si>
  <si>
    <t>11 tháng</t>
  </si>
  <si>
    <t>tháng 11</t>
  </si>
  <si>
    <t>Tháng 11 năm 2023 so với</t>
  </si>
  <si>
    <t>Tháng 11 năm 2022</t>
  </si>
  <si>
    <t>Tháng 10 năm 2023</t>
  </si>
  <si>
    <t>12. NHẬP KHẨU HÀNG HÓA ĐẾN NGÀY 15/11/2023</t>
  </si>
  <si>
    <t>Đến 15/11/2023</t>
  </si>
  <si>
    <t>Đến 15/11/2022</t>
  </si>
  <si>
    <t>Đến 15/11/2023 so với cùng kỳ năm trước</t>
  </si>
  <si>
    <t>Số liệu nhập khẩu hàng hóa lấy từ nguồn số liệu của Chi cục Hải quan Vĩnh Phúc, tính đến ngày 15/11/2023.</t>
  </si>
  <si>
    <t>13. XUẤT KHẨU HÀNG HÓA ĐẾN NGÀY 15/11/2023</t>
  </si>
  <si>
    <t>Số liệu xuất khẩu hàng hóa lấy từ nguồn số liệu của Chi cục Hải quan Vĩnh Phúc, tính đến ngày 15/11/2023.</t>
  </si>
  <si>
    <t>14. THU NGÂN SÁCH NHÀ NƯỚC TRÊN ĐỊA BÀN ĐẾN NGÀY 15/11/2023</t>
  </si>
  <si>
    <t>Số liệu thu, chi ngân sách lấy từ nguồn số liệu của Kho bạc nhà nước tỉnh Vĩnh Phúc, tính đến ngày 15/11/2023.</t>
  </si>
  <si>
    <t>15. CHI NGÂN SÁCH NHÀ NƯỚC TRÊN ĐỊA BÀN ĐẾN NGÀY 15/11/2023</t>
  </si>
  <si>
    <t>Ước tính tháng 11 năm 2023</t>
  </si>
  <si>
    <t>Ước tính tháng 11 năm 2023 so với cuối năm 2022</t>
  </si>
  <si>
    <t>Sơ bộ tháng 11 năm 2023</t>
  </si>
  <si>
    <t>Cộng dồn 
11 tháng
đầu năm 2023</t>
  </si>
  <si>
    <t>Tăng giảm tháng 11 năm 2023</t>
  </si>
  <si>
    <t>Tăng giảm lũy kế 11 tháng đầu năm 2023 so với cùng kỳ năm trước</t>
  </si>
  <si>
    <t>So với tháng 11 năm 2022</t>
  </si>
  <si>
    <t>So với tháng 10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</si>
</sst>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  <numFmt numFmtId="203" formatCode="#,##0.000_);\(#,##0.000\)"/>
  </numFmts>
  <fonts count="11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42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31" fillId="0" borderId="0" xfId="2325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0" fontId="94" fillId="0" borderId="0" xfId="4275" applyFont="1"/>
    <xf numFmtId="0" fontId="103" fillId="0" borderId="0" xfId="4275" applyFont="1"/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99" fillId="0" borderId="2" xfId="2665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0" fontId="90" fillId="0" borderId="0" xfId="2409" applyFont="1"/>
    <xf numFmtId="2" fontId="69" fillId="0" borderId="0" xfId="0" applyNumberFormat="1" applyFont="1" applyAlignment="1">
      <alignment horizontal="center" vertical="center" wrapText="1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102" fillId="0" borderId="0" xfId="2409" applyFont="1"/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0" fillId="0" borderId="0" xfId="4274" applyFont="1" applyFill="1" applyAlignment="1">
      <alignment horizontal="right" indent="2"/>
    </xf>
    <xf numFmtId="0" fontId="69" fillId="0" borderId="16" xfId="2676" applyFont="1" applyBorder="1" applyAlignment="1">
      <alignment horizontal="center" vertical="center" wrapText="1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4" fontId="69" fillId="0" borderId="0" xfId="4274" applyNumberFormat="1" applyFont="1" applyFill="1" applyBorder="1" applyAlignment="1">
      <alignment horizontal="right"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4" fontId="91" fillId="0" borderId="0" xfId="2663" applyNumberFormat="1" applyFont="1" applyAlignment="1">
      <alignment horizontal="center" vertical="center" wrapText="1"/>
    </xf>
    <xf numFmtId="4" fontId="90" fillId="0" borderId="0" xfId="2663" applyNumberFormat="1" applyFont="1" applyAlignment="1">
      <alignment horizontal="right" wrapText="1"/>
    </xf>
    <xf numFmtId="43" fontId="103" fillId="0" borderId="0" xfId="4275" applyNumberFormat="1" applyFont="1" applyAlignment="1">
      <alignment horizontal="right"/>
    </xf>
    <xf numFmtId="4" fontId="31" fillId="0" borderId="0" xfId="2664" applyNumberFormat="1" applyFont="1"/>
    <xf numFmtId="43" fontId="69" fillId="0" borderId="0" xfId="4274" applyFont="1" applyBorder="1" applyAlignment="1">
      <alignment horizontal="center"/>
    </xf>
    <xf numFmtId="0" fontId="115" fillId="0" borderId="0" xfId="0" applyFont="1"/>
    <xf numFmtId="0" fontId="116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03" fillId="0" borderId="2" xfId="0" applyFont="1" applyBorder="1" applyAlignment="1">
      <alignment horizontal="center" vertical="center" wrapText="1"/>
    </xf>
    <xf numFmtId="0" fontId="117" fillId="0" borderId="0" xfId="0" applyFont="1" applyAlignment="1">
      <alignment horizontal="center"/>
    </xf>
    <xf numFmtId="0" fontId="117" fillId="0" borderId="0" xfId="0" applyFont="1"/>
    <xf numFmtId="0" fontId="103" fillId="0" borderId="0" xfId="0" quotePrefix="1" applyFont="1"/>
    <xf numFmtId="0" fontId="94" fillId="0" borderId="0" xfId="0" quotePrefix="1" applyFont="1"/>
    <xf numFmtId="0" fontId="108" fillId="0" borderId="0" xfId="0" applyFont="1" applyAlignment="1">
      <alignment horizontal="left"/>
    </xf>
    <xf numFmtId="3" fontId="94" fillId="0" borderId="16" xfId="0" applyNumberFormat="1" applyFont="1" applyBorder="1" applyAlignment="1">
      <alignment horizontal="center"/>
    </xf>
    <xf numFmtId="3" fontId="117" fillId="0" borderId="0" xfId="0" applyNumberFormat="1" applyFont="1" applyAlignment="1">
      <alignment horizontal="center"/>
    </xf>
    <xf numFmtId="3" fontId="103" fillId="0" borderId="0" xfId="0" applyNumberFormat="1" applyFont="1" applyAlignment="1">
      <alignment horizontal="center"/>
    </xf>
    <xf numFmtId="3" fontId="103" fillId="0" borderId="0" xfId="0" quotePrefix="1" applyNumberFormat="1" applyFont="1" applyAlignment="1">
      <alignment horizontal="center"/>
    </xf>
    <xf numFmtId="3" fontId="94" fillId="0" borderId="0" xfId="0" applyNumberFormat="1" applyFont="1" applyAlignment="1">
      <alignment horizontal="center"/>
    </xf>
    <xf numFmtId="3" fontId="94" fillId="0" borderId="0" xfId="0" quotePrefix="1" applyNumberFormat="1" applyFont="1" applyAlignment="1">
      <alignment horizontal="center"/>
    </xf>
    <xf numFmtId="0" fontId="103" fillId="0" borderId="16" xfId="0" applyFont="1" applyBorder="1" applyAlignment="1">
      <alignment horizontal="center" vertical="center"/>
    </xf>
    <xf numFmtId="4" fontId="103" fillId="0" borderId="0" xfId="0" applyNumberFormat="1" applyFont="1" applyAlignment="1">
      <alignment horizontal="center"/>
    </xf>
    <xf numFmtId="200" fontId="103" fillId="0" borderId="0" xfId="4275" applyNumberFormat="1" applyFont="1" applyAlignment="1">
      <alignment horizontal="right"/>
    </xf>
    <xf numFmtId="0" fontId="103" fillId="0" borderId="0" xfId="0" applyFont="1" applyAlignment="1">
      <alignment horizontal="center" wrapText="1"/>
    </xf>
    <xf numFmtId="0" fontId="117" fillId="0" borderId="0" xfId="0" applyFont="1" applyAlignment="1">
      <alignment horizontal="right"/>
    </xf>
    <xf numFmtId="0" fontId="94" fillId="0" borderId="16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43" fontId="94" fillId="0" borderId="0" xfId="4274" applyFont="1" applyBorder="1"/>
    <xf numFmtId="43" fontId="103" fillId="0" borderId="0" xfId="4274" applyFont="1" applyBorder="1"/>
    <xf numFmtId="200" fontId="103" fillId="0" borderId="0" xfId="4274" applyNumberFormat="1" applyFont="1" applyBorder="1"/>
    <xf numFmtId="0" fontId="103" fillId="0" borderId="0" xfId="0" applyFont="1" applyAlignment="1">
      <alignment wrapText="1"/>
    </xf>
    <xf numFmtId="0" fontId="114" fillId="0" borderId="0" xfId="0" applyFont="1" applyAlignment="1">
      <alignment vertical="center"/>
    </xf>
    <xf numFmtId="0" fontId="103" fillId="0" borderId="16" xfId="0" applyFont="1" applyBorder="1" applyAlignment="1">
      <alignment horizontal="center" vertical="center" wrapText="1"/>
    </xf>
    <xf numFmtId="4" fontId="94" fillId="0" borderId="16" xfId="0" applyNumberFormat="1" applyFont="1" applyBorder="1" applyAlignment="1">
      <alignment horizontal="center"/>
    </xf>
    <xf numFmtId="4" fontId="117" fillId="0" borderId="0" xfId="0" applyNumberFormat="1" applyFont="1" applyAlignment="1">
      <alignment horizontal="center"/>
    </xf>
    <xf numFmtId="4" fontId="103" fillId="0" borderId="0" xfId="0" quotePrefix="1" applyNumberFormat="1" applyFont="1" applyAlignment="1">
      <alignment horizontal="center"/>
    </xf>
    <xf numFmtId="4" fontId="94" fillId="0" borderId="0" xfId="0" quotePrefix="1" applyNumberFormat="1" applyFont="1" applyAlignment="1">
      <alignment horizontal="center"/>
    </xf>
    <xf numFmtId="4" fontId="94" fillId="0" borderId="0" xfId="0" applyNumberFormat="1" applyFont="1" applyAlignment="1">
      <alignment horizontal="center"/>
    </xf>
    <xf numFmtId="4" fontId="115" fillId="0" borderId="0" xfId="0" applyNumberFormat="1" applyFont="1"/>
    <xf numFmtId="3" fontId="95" fillId="0" borderId="0" xfId="4274" applyNumberFormat="1" applyFont="1" applyBorder="1"/>
    <xf numFmtId="200" fontId="95" fillId="0" borderId="0" xfId="4274" applyNumberFormat="1" applyFont="1"/>
    <xf numFmtId="203" fontId="95" fillId="0" borderId="0" xfId="0" applyNumberFormat="1" applyFont="1"/>
    <xf numFmtId="2" fontId="115" fillId="0" borderId="0" xfId="0" applyNumberFormat="1" applyFont="1"/>
    <xf numFmtId="3" fontId="115" fillId="0" borderId="0" xfId="0" applyNumberFormat="1" applyFont="1"/>
    <xf numFmtId="43" fontId="90" fillId="0" borderId="0" xfId="4274" applyFont="1" applyFill="1" applyBorder="1" applyAlignment="1">
      <alignment vertical="center"/>
    </xf>
    <xf numFmtId="43" fontId="69" fillId="0" borderId="0" xfId="4274" applyFont="1" applyFill="1" applyBorder="1" applyAlignment="1">
      <alignment vertical="center"/>
    </xf>
    <xf numFmtId="0" fontId="90" fillId="0" borderId="0" xfId="2410" applyFont="1" applyAlignment="1">
      <alignment vertical="center" wrapText="1"/>
    </xf>
    <xf numFmtId="43" fontId="90" fillId="0" borderId="0" xfId="2410" applyNumberFormat="1" applyFont="1" applyAlignment="1">
      <alignment vertical="center"/>
    </xf>
    <xf numFmtId="43" fontId="90" fillId="0" borderId="0" xfId="2410" applyNumberFormat="1" applyFont="1" applyAlignment="1">
      <alignment horizontal="center" vertical="center"/>
    </xf>
    <xf numFmtId="0" fontId="90" fillId="0" borderId="0" xfId="2410" applyFont="1" applyAlignment="1">
      <alignment vertical="center"/>
    </xf>
    <xf numFmtId="43" fontId="69" fillId="0" borderId="0" xfId="2410" applyNumberFormat="1" applyFont="1" applyAlignment="1">
      <alignment vertical="center"/>
    </xf>
    <xf numFmtId="0" fontId="69" fillId="0" borderId="0" xfId="2410" applyFont="1" applyAlignment="1">
      <alignment vertical="center"/>
    </xf>
    <xf numFmtId="0" fontId="69" fillId="0" borderId="0" xfId="2410" applyFont="1" applyAlignment="1">
      <alignment horizontal="center" vertical="center" wrapText="1"/>
    </xf>
    <xf numFmtId="0" fontId="69" fillId="0" borderId="0" xfId="2410" applyFont="1" applyAlignment="1">
      <alignment vertical="center" wrapText="1"/>
    </xf>
    <xf numFmtId="0" fontId="90" fillId="0" borderId="0" xfId="2410" applyFont="1" applyAlignment="1">
      <alignment horizontal="center" vertical="center" wrapText="1"/>
    </xf>
    <xf numFmtId="0" fontId="93" fillId="0" borderId="0" xfId="2410" applyFont="1" applyAlignment="1">
      <alignment vertical="center" wrapText="1"/>
    </xf>
    <xf numFmtId="0" fontId="69" fillId="0" borderId="0" xfId="2410" quotePrefix="1" applyFont="1" applyAlignment="1">
      <alignment horizontal="left" vertical="center"/>
    </xf>
    <xf numFmtId="4" fontId="69" fillId="0" borderId="0" xfId="2410" applyNumberFormat="1" applyFont="1" applyAlignment="1">
      <alignment vertical="center"/>
    </xf>
    <xf numFmtId="4" fontId="69" fillId="0" borderId="0" xfId="4274" applyNumberFormat="1" applyFont="1" applyFill="1" applyBorder="1" applyAlignment="1">
      <alignment vertical="center"/>
    </xf>
    <xf numFmtId="3" fontId="69" fillId="0" borderId="0" xfId="2410" applyNumberFormat="1" applyFont="1" applyAlignment="1">
      <alignment vertical="center"/>
    </xf>
    <xf numFmtId="0" fontId="90" fillId="0" borderId="0" xfId="2410" applyFont="1" applyAlignment="1">
      <alignment horizontal="center" vertical="center"/>
    </xf>
    <xf numFmtId="4" fontId="90" fillId="0" borderId="0" xfId="2410" applyNumberFormat="1" applyFont="1" applyAlignment="1">
      <alignment vertical="center"/>
    </xf>
    <xf numFmtId="4" fontId="90" fillId="0" borderId="0" xfId="4274" applyNumberFormat="1" applyFont="1" applyFill="1" applyBorder="1" applyAlignment="1">
      <alignment vertical="center"/>
    </xf>
    <xf numFmtId="0" fontId="90" fillId="0" borderId="2" xfId="2663" applyFont="1" applyBorder="1" applyAlignment="1">
      <alignment horizontal="left"/>
    </xf>
    <xf numFmtId="0" fontId="103" fillId="0" borderId="2" xfId="2663" applyFont="1" applyBorder="1" applyAlignment="1">
      <alignment horizontal="center" vertical="center" wrapText="1"/>
    </xf>
    <xf numFmtId="0" fontId="90" fillId="0" borderId="0" xfId="0" applyFont="1"/>
    <xf numFmtId="2" fontId="90" fillId="0" borderId="0" xfId="2663" applyNumberFormat="1" applyFont="1" applyAlignment="1">
      <alignment horizontal="right"/>
    </xf>
    <xf numFmtId="49" fontId="94" fillId="0" borderId="0" xfId="0" applyNumberFormat="1" applyFont="1" applyAlignment="1">
      <alignment wrapText="1"/>
    </xf>
    <xf numFmtId="49" fontId="103" fillId="0" borderId="0" xfId="0" applyNumberFormat="1" applyFont="1" applyAlignment="1">
      <alignment wrapText="1"/>
    </xf>
    <xf numFmtId="2" fontId="69" fillId="0" borderId="0" xfId="2663" applyNumberFormat="1" applyFont="1" applyAlignment="1">
      <alignment horizontal="right"/>
    </xf>
    <xf numFmtId="49" fontId="103" fillId="0" borderId="0" xfId="0" applyNumberFormat="1" applyFont="1" applyAlignment="1">
      <alignment vertical="center" wrapText="1"/>
    </xf>
    <xf numFmtId="0" fontId="99" fillId="0" borderId="2" xfId="2665" applyFont="1" applyBorder="1" applyAlignment="1">
      <alignment horizontal="center" vertical="center" wrapText="1"/>
    </xf>
    <xf numFmtId="0" fontId="99" fillId="0" borderId="2" xfId="2664" applyFont="1" applyBorder="1" applyAlignment="1">
      <alignment horizontal="center" vertical="center" wrapText="1"/>
    </xf>
    <xf numFmtId="3" fontId="103" fillId="0" borderId="0" xfId="0" applyNumberFormat="1" applyFont="1" applyAlignment="1">
      <alignment wrapText="1"/>
    </xf>
    <xf numFmtId="4" fontId="103" fillId="0" borderId="0" xfId="0" applyNumberFormat="1" applyFont="1" applyAlignment="1">
      <alignment wrapText="1"/>
    </xf>
    <xf numFmtId="202" fontId="69" fillId="0" borderId="0" xfId="4274" applyNumberFormat="1" applyFont="1" applyFill="1" applyBorder="1" applyAlignment="1">
      <alignment horizontal="right"/>
    </xf>
    <xf numFmtId="202" fontId="102" fillId="0" borderId="0" xfId="4274" applyNumberFormat="1" applyFont="1" applyFill="1" applyBorder="1" applyAlignment="1">
      <alignment horizontal="right"/>
    </xf>
    <xf numFmtId="4" fontId="102" fillId="0" borderId="0" xfId="2677" applyNumberFormat="1" applyFont="1" applyAlignment="1">
      <alignment horizontal="right"/>
    </xf>
    <xf numFmtId="41" fontId="102" fillId="0" borderId="0" xfId="4274" applyNumberFormat="1" applyFont="1" applyFill="1" applyBorder="1" applyAlignment="1">
      <alignment horizontal="right"/>
    </xf>
    <xf numFmtId="200" fontId="69" fillId="0" borderId="0" xfId="4274" applyNumberFormat="1" applyFont="1" applyBorder="1"/>
    <xf numFmtId="43" fontId="69" fillId="0" borderId="0" xfId="4274" applyFont="1" applyBorder="1"/>
    <xf numFmtId="43" fontId="103" fillId="0" borderId="0" xfId="4275" applyNumberFormat="1" applyFont="1"/>
    <xf numFmtId="4" fontId="31" fillId="0" borderId="0" xfId="2675" applyNumberFormat="1" applyFont="1"/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118" fillId="0" borderId="0" xfId="0" applyFont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16" fillId="0" borderId="0" xfId="0" applyFont="1" applyAlignment="1">
      <alignment horizontal="center"/>
    </xf>
    <xf numFmtId="0" fontId="115" fillId="0" borderId="1" xfId="0" applyFont="1" applyBorder="1" applyAlignment="1">
      <alignment horizontal="right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  <xf numFmtId="43" fontId="69" fillId="0" borderId="0" xfId="4274" applyFont="1" applyFill="1" applyBorder="1" applyAlignment="1"/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5"/>
  <sheetViews>
    <sheetView topLeftCell="A37" zoomScalePageLayoutView="90" workbookViewId="0">
      <selection activeCell="A49" sqref="A49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93" t="s">
        <v>235</v>
      </c>
      <c r="B1" s="393"/>
      <c r="C1" s="393"/>
      <c r="D1" s="393"/>
      <c r="E1" s="393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55"/>
      <c r="D3" s="7"/>
      <c r="E3" s="8"/>
    </row>
    <row r="4" spans="1:7" ht="18" customHeight="1">
      <c r="A4" s="42"/>
      <c r="B4" s="156" t="s">
        <v>160</v>
      </c>
      <c r="C4" s="156" t="s">
        <v>161</v>
      </c>
      <c r="D4" s="156" t="s">
        <v>162</v>
      </c>
      <c r="E4" s="156" t="s">
        <v>163</v>
      </c>
    </row>
    <row r="5" spans="1:7" ht="31.5">
      <c r="A5" s="7"/>
      <c r="B5" s="157" t="s">
        <v>164</v>
      </c>
      <c r="C5" s="157" t="s">
        <v>165</v>
      </c>
      <c r="D5" s="157" t="s">
        <v>166</v>
      </c>
      <c r="E5" s="158" t="s">
        <v>167</v>
      </c>
    </row>
    <row r="6" spans="1:7" ht="7.5" customHeight="1">
      <c r="A6" s="7"/>
      <c r="B6" s="7"/>
      <c r="C6" s="7"/>
      <c r="D6" s="7"/>
      <c r="E6" s="159"/>
    </row>
    <row r="7" spans="1:7" s="162" customFormat="1" ht="33" customHeight="1">
      <c r="A7" s="160" t="s">
        <v>327</v>
      </c>
      <c r="B7" s="161" t="s">
        <v>168</v>
      </c>
      <c r="C7" s="307">
        <f>SUM(C8:C13)</f>
        <v>14360.470000000001</v>
      </c>
      <c r="D7" s="307">
        <f>SUM(D8:D13)</f>
        <v>13821.43</v>
      </c>
      <c r="E7" s="354">
        <f>D7/C7%</f>
        <v>96.246362410143959</v>
      </c>
      <c r="G7" s="297"/>
    </row>
    <row r="8" spans="1:7" ht="24.95" customHeight="1">
      <c r="A8" s="294" t="s">
        <v>266</v>
      </c>
      <c r="B8" s="163" t="s">
        <v>168</v>
      </c>
      <c r="C8" s="166">
        <v>5387.6</v>
      </c>
      <c r="D8" s="166">
        <v>5183.8</v>
      </c>
      <c r="E8" s="355">
        <f>D8/C8%</f>
        <v>96.217239587200226</v>
      </c>
      <c r="G8" s="297"/>
    </row>
    <row r="9" spans="1:7" ht="24.95" customHeight="1">
      <c r="A9" s="294" t="s">
        <v>267</v>
      </c>
      <c r="B9" s="163" t="s">
        <v>168</v>
      </c>
      <c r="C9" s="166">
        <v>1226.67</v>
      </c>
      <c r="D9" s="166">
        <v>1200.0999999999999</v>
      </c>
      <c r="E9" s="355">
        <f t="shared" ref="E9:E13" si="0">D9/C9%</f>
        <v>97.833973277246514</v>
      </c>
      <c r="G9" s="297"/>
    </row>
    <row r="10" spans="1:7" ht="24.95" customHeight="1">
      <c r="A10" s="294" t="s">
        <v>268</v>
      </c>
      <c r="B10" s="163" t="s">
        <v>168</v>
      </c>
      <c r="C10" s="166">
        <v>442.17</v>
      </c>
      <c r="D10" s="166">
        <v>391.1</v>
      </c>
      <c r="E10" s="355">
        <f t="shared" si="0"/>
        <v>88.450143609923785</v>
      </c>
      <c r="G10" s="297"/>
    </row>
    <row r="11" spans="1:7" ht="24.95" customHeight="1">
      <c r="A11" s="294" t="s">
        <v>269</v>
      </c>
      <c r="B11" s="163" t="s">
        <v>168</v>
      </c>
      <c r="C11" s="166">
        <v>209.13</v>
      </c>
      <c r="D11" s="166">
        <v>191.8</v>
      </c>
      <c r="E11" s="355">
        <f t="shared" si="0"/>
        <v>91.713288385214952</v>
      </c>
      <c r="G11" s="297"/>
    </row>
    <row r="12" spans="1:7" s="162" customFormat="1" ht="24.95" customHeight="1">
      <c r="A12" s="294" t="s">
        <v>270</v>
      </c>
      <c r="B12" s="163" t="s">
        <v>168</v>
      </c>
      <c r="C12" s="166">
        <v>5044.8999999999996</v>
      </c>
      <c r="D12" s="166">
        <v>4852.33</v>
      </c>
      <c r="E12" s="355">
        <f t="shared" si="0"/>
        <v>96.18287775773554</v>
      </c>
      <c r="G12" s="297"/>
    </row>
    <row r="13" spans="1:7" s="162" customFormat="1" ht="24.95" customHeight="1">
      <c r="A13" s="294" t="s">
        <v>271</v>
      </c>
      <c r="B13" s="163" t="s">
        <v>168</v>
      </c>
      <c r="C13" s="166">
        <v>2050</v>
      </c>
      <c r="D13" s="166">
        <v>2002.3000000000002</v>
      </c>
      <c r="E13" s="355">
        <f t="shared" si="0"/>
        <v>97.67317073170733</v>
      </c>
      <c r="G13" s="297"/>
    </row>
    <row r="14" spans="1:7" ht="20.25" customHeight="1">
      <c r="A14" s="356" t="s">
        <v>328</v>
      </c>
      <c r="B14" s="357">
        <v>0</v>
      </c>
      <c r="C14" s="357"/>
      <c r="D14" s="357"/>
      <c r="E14" s="357">
        <v>0</v>
      </c>
      <c r="G14" s="297"/>
    </row>
    <row r="15" spans="1:7" ht="20.100000000000001" customHeight="1">
      <c r="A15" s="356" t="s">
        <v>257</v>
      </c>
      <c r="B15" s="358" t="s">
        <v>50</v>
      </c>
      <c r="C15" s="307">
        <f>C18+C21+C25+C28</f>
        <v>115606.48000000001</v>
      </c>
      <c r="D15" s="307">
        <f>D18+D21+D25+D28</f>
        <v>118943.22</v>
      </c>
      <c r="E15" s="354">
        <f>D15/C15%</f>
        <v>102.88629149507881</v>
      </c>
      <c r="F15" s="308"/>
      <c r="G15" s="297"/>
    </row>
    <row r="16" spans="1:7" ht="24.95" customHeight="1">
      <c r="A16" s="359" t="s">
        <v>258</v>
      </c>
      <c r="B16" s="360">
        <v>0</v>
      </c>
      <c r="C16" s="360"/>
      <c r="D16" s="360"/>
      <c r="E16" s="360">
        <v>0</v>
      </c>
      <c r="G16" s="297"/>
    </row>
    <row r="17" spans="1:10" ht="24.95" customHeight="1">
      <c r="A17" s="164" t="s">
        <v>169</v>
      </c>
      <c r="B17" s="165" t="s">
        <v>170</v>
      </c>
      <c r="C17" s="166">
        <v>16930</v>
      </c>
      <c r="D17" s="166">
        <v>16150</v>
      </c>
      <c r="E17" s="355">
        <f>D17/C17%</f>
        <v>95.392793857058464</v>
      </c>
      <c r="G17" s="297"/>
      <c r="H17" s="297">
        <f>C18+C21</f>
        <v>6460.26</v>
      </c>
      <c r="I17" s="297">
        <f>D18+D21</f>
        <v>6247.84</v>
      </c>
      <c r="J17" s="441">
        <f>I17/H17%-100</f>
        <v>-3.2881029556085934</v>
      </c>
    </row>
    <row r="18" spans="1:10" ht="24.95" customHeight="1">
      <c r="A18" s="164" t="s">
        <v>171</v>
      </c>
      <c r="B18" s="165" t="s">
        <v>50</v>
      </c>
      <c r="C18" s="166">
        <v>1289.3</v>
      </c>
      <c r="D18" s="166">
        <v>1239.3499999999999</v>
      </c>
      <c r="E18" s="355">
        <f t="shared" ref="E18:E29" si="1">D18/C18%</f>
        <v>96.125804700224933</v>
      </c>
      <c r="G18" s="297"/>
    </row>
    <row r="19" spans="1:10" ht="24.95" customHeight="1">
      <c r="A19" s="359" t="s">
        <v>259</v>
      </c>
      <c r="B19" s="360">
        <v>0</v>
      </c>
      <c r="C19" s="360"/>
      <c r="D19" s="360"/>
      <c r="E19" s="360">
        <v>0</v>
      </c>
      <c r="G19" s="297"/>
    </row>
    <row r="20" spans="1:10" ht="24.95" customHeight="1">
      <c r="A20" s="164" t="s">
        <v>172</v>
      </c>
      <c r="B20" s="165" t="s">
        <v>170</v>
      </c>
      <c r="C20" s="166">
        <v>95750</v>
      </c>
      <c r="D20" s="166">
        <v>92600</v>
      </c>
      <c r="E20" s="355">
        <f t="shared" si="1"/>
        <v>96.710182767624019</v>
      </c>
      <c r="G20" s="297"/>
    </row>
    <row r="21" spans="1:10" ht="24.95" customHeight="1">
      <c r="A21" s="164" t="s">
        <v>171</v>
      </c>
      <c r="B21" s="165" t="s">
        <v>50</v>
      </c>
      <c r="C21" s="166">
        <v>5170.96</v>
      </c>
      <c r="D21" s="166">
        <v>5008.49</v>
      </c>
      <c r="E21" s="355">
        <f t="shared" si="1"/>
        <v>96.858030230363411</v>
      </c>
      <c r="G21" s="297"/>
    </row>
    <row r="22" spans="1:10" ht="24.95" customHeight="1">
      <c r="A22" s="164" t="s">
        <v>173</v>
      </c>
      <c r="B22" s="165" t="s">
        <v>50</v>
      </c>
      <c r="C22" s="166">
        <v>50150</v>
      </c>
      <c r="D22" s="166">
        <v>54200</v>
      </c>
      <c r="E22" s="355">
        <f t="shared" si="1"/>
        <v>108.07577268195413</v>
      </c>
      <c r="G22" s="297"/>
    </row>
    <row r="23" spans="1:10" ht="24.95" customHeight="1">
      <c r="A23" s="359" t="s">
        <v>260</v>
      </c>
      <c r="B23" s="360">
        <v>0</v>
      </c>
      <c r="C23" s="360"/>
      <c r="D23" s="360"/>
      <c r="E23" s="360">
        <v>0</v>
      </c>
      <c r="G23" s="297"/>
    </row>
    <row r="24" spans="1:10" ht="24.95" customHeight="1">
      <c r="A24" s="164" t="s">
        <v>172</v>
      </c>
      <c r="B24" s="165" t="s">
        <v>170</v>
      </c>
      <c r="C24" s="166">
        <v>491500</v>
      </c>
      <c r="D24" s="166">
        <v>494600</v>
      </c>
      <c r="E24" s="355">
        <f t="shared" si="1"/>
        <v>100.63072227873856</v>
      </c>
      <c r="G24" s="297"/>
    </row>
    <row r="25" spans="1:10" ht="24.95" customHeight="1">
      <c r="A25" s="164" t="s">
        <v>171</v>
      </c>
      <c r="B25" s="165" t="s">
        <v>50</v>
      </c>
      <c r="C25" s="166">
        <v>73339.290000000008</v>
      </c>
      <c r="D25" s="166">
        <v>75639.5</v>
      </c>
      <c r="E25" s="355">
        <f>D25/C25%</f>
        <v>103.13639523916852</v>
      </c>
      <c r="G25" s="297"/>
    </row>
    <row r="26" spans="1:10" ht="24.95" customHeight="1">
      <c r="A26" s="359" t="s">
        <v>261</v>
      </c>
      <c r="B26" s="360">
        <v>0</v>
      </c>
      <c r="C26" s="360"/>
      <c r="D26" s="360"/>
      <c r="E26" s="360">
        <v>0</v>
      </c>
      <c r="G26" s="297"/>
    </row>
    <row r="27" spans="1:10" ht="31.5">
      <c r="A27" s="361" t="s">
        <v>169</v>
      </c>
      <c r="B27" s="362" t="s">
        <v>174</v>
      </c>
      <c r="C27" s="166">
        <v>12240</v>
      </c>
      <c r="D27" s="166">
        <v>11960</v>
      </c>
      <c r="E27" s="355">
        <f>D27/C27%</f>
        <v>97.712418300653596</v>
      </c>
      <c r="G27" s="297"/>
    </row>
    <row r="28" spans="1:10" ht="31.5" customHeight="1">
      <c r="A28" s="363" t="s">
        <v>175</v>
      </c>
      <c r="B28" s="362" t="s">
        <v>50</v>
      </c>
      <c r="C28" s="166">
        <v>35806.93</v>
      </c>
      <c r="D28" s="166">
        <v>37055.879999999997</v>
      </c>
      <c r="E28" s="355">
        <f t="shared" si="1"/>
        <v>103.48801195746186</v>
      </c>
      <c r="G28" s="297"/>
    </row>
    <row r="29" spans="1:10" ht="31.5">
      <c r="A29" s="361" t="s">
        <v>176</v>
      </c>
      <c r="B29" s="362" t="s">
        <v>177</v>
      </c>
      <c r="C29" s="166">
        <v>615026.07000000007</v>
      </c>
      <c r="D29" s="166">
        <v>674103.59</v>
      </c>
      <c r="E29" s="355">
        <f t="shared" si="1"/>
        <v>109.60569362531248</v>
      </c>
      <c r="G29" s="297"/>
    </row>
    <row r="30" spans="1:10" s="162" customFormat="1" ht="30" customHeight="1">
      <c r="A30" s="359" t="s">
        <v>262</v>
      </c>
      <c r="B30" s="364"/>
      <c r="C30" s="307"/>
      <c r="D30" s="307"/>
      <c r="E30" s="354"/>
      <c r="F30" s="297"/>
      <c r="G30" s="297"/>
    </row>
    <row r="31" spans="1:10" s="167" customFormat="1" ht="31.5">
      <c r="A31" s="361" t="s">
        <v>169</v>
      </c>
      <c r="B31" s="362" t="s">
        <v>174</v>
      </c>
      <c r="C31" s="166">
        <v>10767</v>
      </c>
      <c r="D31" s="166">
        <v>10550</v>
      </c>
      <c r="E31" s="355">
        <f t="shared" ref="E31:E33" si="2">D31/C31%</f>
        <v>97.984582520664986</v>
      </c>
      <c r="F31" s="297"/>
      <c r="G31" s="297"/>
    </row>
    <row r="32" spans="1:10" ht="30.75" customHeight="1">
      <c r="A32" s="363" t="s">
        <v>255</v>
      </c>
      <c r="B32" s="362" t="s">
        <v>50</v>
      </c>
      <c r="C32" s="166">
        <v>32666.02</v>
      </c>
      <c r="D32" s="166">
        <v>33884.68</v>
      </c>
      <c r="E32" s="355">
        <f t="shared" si="2"/>
        <v>103.73066568868812</v>
      </c>
      <c r="F32" s="297"/>
      <c r="G32" s="297"/>
    </row>
    <row r="33" spans="1:7" ht="31.5">
      <c r="A33" s="361" t="s">
        <v>256</v>
      </c>
      <c r="B33" s="362" t="s">
        <v>177</v>
      </c>
      <c r="C33" s="166">
        <v>487620.07</v>
      </c>
      <c r="D33" s="166">
        <v>538377.17999999993</v>
      </c>
      <c r="E33" s="355">
        <f t="shared" si="2"/>
        <v>110.409151124563</v>
      </c>
      <c r="F33" s="297"/>
      <c r="G33" s="297"/>
    </row>
    <row r="34" spans="1:7" ht="31.5">
      <c r="A34" s="365" t="s">
        <v>329</v>
      </c>
      <c r="B34" s="362"/>
      <c r="C34" s="166"/>
      <c r="D34" s="166"/>
      <c r="E34" s="355"/>
      <c r="G34" s="297"/>
    </row>
    <row r="35" spans="1:7" ht="24.95" customHeight="1">
      <c r="A35" s="366" t="s">
        <v>243</v>
      </c>
      <c r="B35" s="362" t="s">
        <v>168</v>
      </c>
      <c r="C35" s="367">
        <v>700.00000000000011</v>
      </c>
      <c r="D35" s="367">
        <v>700</v>
      </c>
      <c r="E35" s="368">
        <f t="shared" ref="E35:E46" si="3">D35/C35%</f>
        <v>99.999999999999986</v>
      </c>
      <c r="G35" s="297"/>
    </row>
    <row r="36" spans="1:7" ht="24.95" customHeight="1">
      <c r="A36" s="366" t="s">
        <v>244</v>
      </c>
      <c r="B36" s="362" t="s">
        <v>245</v>
      </c>
      <c r="C36" s="369">
        <v>42865.1</v>
      </c>
      <c r="D36" s="369">
        <v>44081.3</v>
      </c>
      <c r="E36" s="368">
        <f t="shared" si="3"/>
        <v>102.83727321294013</v>
      </c>
      <c r="G36" s="297"/>
    </row>
    <row r="37" spans="1:7" ht="24.95" customHeight="1">
      <c r="A37" s="366" t="s">
        <v>246</v>
      </c>
      <c r="B37" s="362" t="s">
        <v>247</v>
      </c>
      <c r="C37" s="369">
        <v>44547</v>
      </c>
      <c r="D37" s="369">
        <v>44725.3</v>
      </c>
      <c r="E37" s="368">
        <f t="shared" si="3"/>
        <v>100.4002514198487</v>
      </c>
      <c r="G37" s="297"/>
    </row>
    <row r="38" spans="1:7" ht="31.5">
      <c r="A38" s="356" t="s">
        <v>330</v>
      </c>
      <c r="B38" s="370" t="s">
        <v>50</v>
      </c>
      <c r="C38" s="371">
        <f>C39+C43</f>
        <v>21523.300000000003</v>
      </c>
      <c r="D38" s="371">
        <f>D39+D43</f>
        <v>22227.230000000003</v>
      </c>
      <c r="E38" s="372">
        <f t="shared" si="3"/>
        <v>103.27054866121831</v>
      </c>
      <c r="G38" s="297"/>
    </row>
    <row r="39" spans="1:7" ht="24.95" customHeight="1">
      <c r="A39" s="359" t="s">
        <v>248</v>
      </c>
      <c r="B39" s="370" t="s">
        <v>2</v>
      </c>
      <c r="C39" s="371">
        <v>1718.81</v>
      </c>
      <c r="D39" s="371">
        <v>1738.8000000000002</v>
      </c>
      <c r="E39" s="354">
        <f t="shared" si="3"/>
        <v>101.163013945695</v>
      </c>
      <c r="G39" s="297"/>
    </row>
    <row r="40" spans="1:7" ht="24.95" customHeight="1">
      <c r="A40" s="366" t="s">
        <v>249</v>
      </c>
      <c r="B40" s="370" t="s">
        <v>2</v>
      </c>
      <c r="C40" s="367">
        <v>526.61</v>
      </c>
      <c r="D40" s="367">
        <v>539.65000000000009</v>
      </c>
      <c r="E40" s="355">
        <f t="shared" si="3"/>
        <v>102.47621579537041</v>
      </c>
      <c r="G40" s="297"/>
    </row>
    <row r="41" spans="1:7" ht="24.95" customHeight="1">
      <c r="A41" s="366" t="s">
        <v>250</v>
      </c>
      <c r="B41" s="370" t="s">
        <v>2</v>
      </c>
      <c r="C41" s="367">
        <v>55.699999999999996</v>
      </c>
      <c r="D41" s="367">
        <v>54</v>
      </c>
      <c r="E41" s="355">
        <f t="shared" si="3"/>
        <v>96.947935368043105</v>
      </c>
      <c r="G41" s="297"/>
    </row>
    <row r="42" spans="1:7" ht="24.95" customHeight="1">
      <c r="A42" s="366" t="s">
        <v>251</v>
      </c>
      <c r="B42" s="370" t="s">
        <v>2</v>
      </c>
      <c r="C42" s="367">
        <v>1136.5</v>
      </c>
      <c r="D42" s="367">
        <v>1145.1500000000001</v>
      </c>
      <c r="E42" s="355">
        <f t="shared" si="3"/>
        <v>100.76110866695997</v>
      </c>
      <c r="G42" s="297"/>
    </row>
    <row r="43" spans="1:7" ht="24.95" customHeight="1">
      <c r="A43" s="359" t="s">
        <v>252</v>
      </c>
      <c r="B43" s="370" t="s">
        <v>2</v>
      </c>
      <c r="C43" s="371">
        <v>19804.490000000002</v>
      </c>
      <c r="D43" s="371">
        <v>20488.430000000004</v>
      </c>
      <c r="E43" s="354">
        <f t="shared" si="3"/>
        <v>103.45345929130214</v>
      </c>
      <c r="G43" s="297"/>
    </row>
    <row r="44" spans="1:7" ht="24.95" customHeight="1">
      <c r="A44" s="366" t="s">
        <v>249</v>
      </c>
      <c r="B44" s="370" t="s">
        <v>2</v>
      </c>
      <c r="C44" s="367">
        <v>19749.530000000002</v>
      </c>
      <c r="D44" s="367">
        <v>20428.7</v>
      </c>
      <c r="E44" s="355">
        <f t="shared" si="3"/>
        <v>103.43891728056313</v>
      </c>
      <c r="G44" s="297"/>
    </row>
    <row r="45" spans="1:7" ht="24.95" customHeight="1">
      <c r="A45" s="366" t="s">
        <v>250</v>
      </c>
      <c r="B45" s="370" t="s">
        <v>2</v>
      </c>
      <c r="C45" s="367">
        <v>3.67</v>
      </c>
      <c r="D45" s="367">
        <v>2.9</v>
      </c>
      <c r="E45" s="355">
        <f t="shared" si="3"/>
        <v>79.019073569482288</v>
      </c>
      <c r="G45" s="297"/>
    </row>
    <row r="46" spans="1:7" ht="24.95" customHeight="1">
      <c r="A46" s="366" t="s">
        <v>251</v>
      </c>
      <c r="B46" s="370" t="s">
        <v>2</v>
      </c>
      <c r="C46" s="367">
        <v>51.289999999999992</v>
      </c>
      <c r="D46" s="367">
        <v>56.829999999999991</v>
      </c>
      <c r="E46" s="355">
        <f t="shared" si="3"/>
        <v>110.80132579450185</v>
      </c>
      <c r="G46" s="297"/>
    </row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</sheetData>
  <mergeCells count="1">
    <mergeCell ref="A1:E1"/>
  </mergeCells>
  <pageMargins left="1" right="0.51181102362204722" top="0.51181102362204722" bottom="0.51181102362204722" header="0.43307086614173229" footer="0.31496062992125984"/>
  <pageSetup paperSize="9" scale="99" firstPageNumber="1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25"/>
  <sheetViews>
    <sheetView workbookViewId="0">
      <selection activeCell="F5" sqref="F5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420" t="s">
        <v>276</v>
      </c>
      <c r="B1" s="420"/>
      <c r="C1" s="420"/>
      <c r="D1" s="420"/>
      <c r="E1" s="420"/>
      <c r="F1" s="420"/>
    </row>
    <row r="2" spans="1:18" ht="24.95" customHeight="1">
      <c r="A2" s="421" t="s">
        <v>107</v>
      </c>
      <c r="B2" s="421"/>
      <c r="C2" s="421"/>
      <c r="D2" s="421"/>
      <c r="E2" s="421"/>
      <c r="F2" s="421"/>
    </row>
    <row r="3" spans="1:18" s="35" customFormat="1" ht="32.1" customHeight="1">
      <c r="A3" s="418"/>
      <c r="B3" s="415" t="s">
        <v>354</v>
      </c>
      <c r="C3" s="415" t="s">
        <v>349</v>
      </c>
      <c r="D3" s="415" t="s">
        <v>350</v>
      </c>
      <c r="E3" s="415" t="s">
        <v>351</v>
      </c>
      <c r="F3" s="415" t="s">
        <v>353</v>
      </c>
    </row>
    <row r="4" spans="1:18" s="35" customFormat="1" ht="32.1" customHeight="1">
      <c r="A4" s="419"/>
      <c r="B4" s="416"/>
      <c r="C4" s="416"/>
      <c r="D4" s="416"/>
      <c r="E4" s="416"/>
      <c r="F4" s="416"/>
    </row>
    <row r="5" spans="1:18" ht="24.95" customHeight="1">
      <c r="A5" s="68" t="s">
        <v>1</v>
      </c>
      <c r="B5" s="76">
        <v>567987.00351275539</v>
      </c>
      <c r="C5" s="76">
        <v>587167.99928335531</v>
      </c>
      <c r="D5" s="76">
        <v>5575794.4691282772</v>
      </c>
      <c r="E5" s="132">
        <v>123.22452921359206</v>
      </c>
      <c r="F5" s="132">
        <v>118.86396002077954</v>
      </c>
      <c r="G5" s="39"/>
      <c r="I5" s="131"/>
      <c r="J5" s="131"/>
      <c r="K5" s="130"/>
      <c r="L5" s="131"/>
      <c r="M5" s="131"/>
      <c r="O5" s="131"/>
      <c r="P5" s="130"/>
    </row>
    <row r="6" spans="1:18" ht="24.95" customHeight="1">
      <c r="A6" s="142" t="s">
        <v>115</v>
      </c>
      <c r="B6" s="76"/>
      <c r="C6" s="76"/>
      <c r="D6" s="76"/>
      <c r="E6" s="132"/>
      <c r="F6" s="132"/>
      <c r="G6" s="39"/>
      <c r="I6" s="131"/>
      <c r="J6" s="131"/>
      <c r="K6" s="130"/>
      <c r="L6" s="131"/>
      <c r="M6" s="131"/>
      <c r="O6" s="131"/>
      <c r="P6" s="130"/>
    </row>
    <row r="7" spans="1:18" s="38" customFormat="1" ht="24.95" customHeight="1">
      <c r="A7" s="69" t="s">
        <v>84</v>
      </c>
      <c r="B7" s="60">
        <v>86971.057069397531</v>
      </c>
      <c r="C7" s="60">
        <v>88234.718390493028</v>
      </c>
      <c r="D7" s="60">
        <v>964659.10036389157</v>
      </c>
      <c r="E7" s="132">
        <v>102.42461419918696</v>
      </c>
      <c r="F7" s="132">
        <v>118.35557620094093</v>
      </c>
      <c r="I7" s="131"/>
      <c r="J7" s="131"/>
      <c r="K7" s="130"/>
      <c r="L7" s="129"/>
      <c r="M7" s="131"/>
      <c r="O7" s="131"/>
      <c r="P7" s="130"/>
    </row>
    <row r="8" spans="1:18" ht="24.95" customHeight="1">
      <c r="A8" s="70" t="s">
        <v>8</v>
      </c>
      <c r="B8" s="61">
        <v>86853.505727853102</v>
      </c>
      <c r="C8" s="61">
        <v>88126.371318991529</v>
      </c>
      <c r="D8" s="61">
        <v>963036.3652975345</v>
      </c>
      <c r="E8" s="133">
        <v>102.49158107302918</v>
      </c>
      <c r="F8" s="133">
        <v>118.37518739541579</v>
      </c>
      <c r="I8" s="131"/>
      <c r="J8" s="131"/>
      <c r="K8" s="130"/>
      <c r="L8" s="131"/>
      <c r="M8" s="131"/>
      <c r="O8" s="131"/>
      <c r="P8" s="130"/>
      <c r="R8" s="39"/>
    </row>
    <row r="9" spans="1:18" ht="24.95" customHeight="1">
      <c r="A9" s="70" t="s">
        <v>22</v>
      </c>
      <c r="B9" s="128">
        <v>117.55134154443563</v>
      </c>
      <c r="C9" s="128">
        <v>108.34707150150632</v>
      </c>
      <c r="D9" s="128">
        <v>1622.7350663568996</v>
      </c>
      <c r="E9" s="133">
        <v>66.880908334263154</v>
      </c>
      <c r="F9" s="133">
        <v>107.76063447421754</v>
      </c>
      <c r="I9" s="131"/>
      <c r="J9" s="131"/>
      <c r="K9" s="130"/>
      <c r="L9" s="131"/>
      <c r="M9" s="131"/>
      <c r="O9" s="131"/>
      <c r="P9" s="130"/>
    </row>
    <row r="10" spans="1:18" s="38" customFormat="1" ht="24.95" customHeight="1">
      <c r="A10" s="69" t="s">
        <v>85</v>
      </c>
      <c r="B10" s="60">
        <v>445814.11341618851</v>
      </c>
      <c r="C10" s="60">
        <v>461761.20998773887</v>
      </c>
      <c r="D10" s="60">
        <v>4285420.3994672019</v>
      </c>
      <c r="E10" s="132">
        <v>127.49283089052936</v>
      </c>
      <c r="F10" s="132">
        <v>119.31360639128104</v>
      </c>
      <c r="I10" s="131"/>
      <c r="J10" s="131"/>
      <c r="K10" s="130"/>
      <c r="L10" s="129"/>
      <c r="M10" s="131"/>
      <c r="O10" s="131"/>
      <c r="P10" s="130"/>
    </row>
    <row r="11" spans="1:18" ht="24.95" customHeight="1">
      <c r="A11" s="70" t="s">
        <v>8</v>
      </c>
      <c r="B11" s="61">
        <v>299186.06393656065</v>
      </c>
      <c r="C11" s="61">
        <v>311593.35562018701</v>
      </c>
      <c r="D11" s="61">
        <v>2829340.1283502076</v>
      </c>
      <c r="E11" s="133">
        <v>126.09190823946732</v>
      </c>
      <c r="F11" s="133">
        <v>113.75465801189081</v>
      </c>
      <c r="I11" s="131"/>
      <c r="J11" s="131"/>
      <c r="K11" s="130"/>
      <c r="L11" s="131"/>
      <c r="M11" s="131"/>
      <c r="O11" s="131"/>
      <c r="P11" s="130"/>
    </row>
    <row r="12" spans="1:18" ht="24.95" customHeight="1">
      <c r="A12" s="70" t="s">
        <v>22</v>
      </c>
      <c r="B12" s="61">
        <v>146628.04947962787</v>
      </c>
      <c r="C12" s="61">
        <v>150167.85436755183</v>
      </c>
      <c r="D12" s="61">
        <v>1456080.2711169943</v>
      </c>
      <c r="E12" s="133">
        <v>130.50135271408092</v>
      </c>
      <c r="F12" s="133">
        <v>131.83185769167864</v>
      </c>
      <c r="I12" s="131"/>
      <c r="J12" s="131"/>
      <c r="K12" s="130"/>
      <c r="L12" s="131"/>
      <c r="M12" s="131"/>
      <c r="O12" s="131"/>
      <c r="P12" s="130"/>
    </row>
    <row r="13" spans="1:18" s="38" customFormat="1" ht="24.95" customHeight="1">
      <c r="A13" s="69" t="s">
        <v>86</v>
      </c>
      <c r="B13" s="60">
        <v>35201.83302716929</v>
      </c>
      <c r="C13" s="60">
        <v>37172.070905123284</v>
      </c>
      <c r="D13" s="60">
        <v>325714.96929718251</v>
      </c>
      <c r="E13" s="132">
        <v>131.95389114542974</v>
      </c>
      <c r="F13" s="132">
        <v>114.63817490376395</v>
      </c>
      <c r="I13" s="131"/>
      <c r="J13" s="131"/>
      <c r="K13" s="130"/>
      <c r="L13" s="129"/>
      <c r="M13" s="131"/>
      <c r="O13" s="131"/>
      <c r="P13" s="130"/>
    </row>
    <row r="14" spans="1:18" ht="24.95" customHeight="1">
      <c r="B14" s="71"/>
      <c r="C14" s="71"/>
    </row>
    <row r="15" spans="1:18" ht="20.100000000000001" customHeight="1"/>
    <row r="16" spans="1:18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s="13" customFormat="1" ht="20.100000000000001" customHeight="1"/>
    <row r="23" s="13" customFormat="1" ht="20.100000000000001" customHeight="1"/>
    <row r="24" s="13" customFormat="1" ht="20.100000000000001" customHeight="1"/>
    <row r="25" s="13" customFormat="1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K27"/>
  <sheetViews>
    <sheetView topLeftCell="A7" workbookViewId="0">
      <selection activeCell="E20" sqref="E20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422" t="s">
        <v>277</v>
      </c>
      <c r="B1" s="422"/>
      <c r="C1" s="422"/>
      <c r="D1" s="422"/>
      <c r="E1" s="422"/>
      <c r="F1" s="422"/>
    </row>
    <row r="2" spans="1:11" ht="24.95" customHeight="1">
      <c r="A2" s="14"/>
      <c r="B2" s="16"/>
      <c r="C2" s="16"/>
      <c r="D2" s="16"/>
      <c r="E2" s="17"/>
      <c r="F2" s="107" t="s">
        <v>106</v>
      </c>
    </row>
    <row r="3" spans="1:11" ht="21" customHeight="1">
      <c r="A3" s="424"/>
      <c r="B3" s="423" t="s">
        <v>364</v>
      </c>
      <c r="C3" s="423"/>
      <c r="D3" s="423"/>
      <c r="E3" s="423"/>
      <c r="F3" s="426" t="s">
        <v>112</v>
      </c>
    </row>
    <row r="4" spans="1:11" ht="11.1" customHeight="1">
      <c r="A4" s="425"/>
      <c r="B4" s="429" t="s">
        <v>159</v>
      </c>
      <c r="C4" s="429" t="s">
        <v>365</v>
      </c>
      <c r="D4" s="429" t="s">
        <v>278</v>
      </c>
      <c r="E4" s="429" t="s">
        <v>366</v>
      </c>
      <c r="F4" s="427"/>
    </row>
    <row r="5" spans="1:11" ht="11.1" customHeight="1">
      <c r="A5" s="425"/>
      <c r="B5" s="430"/>
      <c r="C5" s="430"/>
      <c r="D5" s="430"/>
      <c r="E5" s="430"/>
      <c r="F5" s="427"/>
    </row>
    <row r="6" spans="1:11" ht="11.1" customHeight="1">
      <c r="A6" s="425"/>
      <c r="B6" s="430"/>
      <c r="C6" s="430"/>
      <c r="D6" s="430"/>
      <c r="E6" s="430"/>
      <c r="F6" s="427"/>
    </row>
    <row r="7" spans="1:11" ht="11.1" customHeight="1">
      <c r="A7" s="425"/>
      <c r="B7" s="431"/>
      <c r="C7" s="431"/>
      <c r="D7" s="431"/>
      <c r="E7" s="431"/>
      <c r="F7" s="428"/>
    </row>
    <row r="8" spans="1:11" ht="24.95" customHeight="1">
      <c r="A8" s="62" t="s">
        <v>3</v>
      </c>
      <c r="B8" s="92">
        <v>110.6773</v>
      </c>
      <c r="C8" s="92">
        <v>99.740899999999996</v>
      </c>
      <c r="D8" s="92">
        <v>99.935400000000001</v>
      </c>
      <c r="E8" s="92">
        <v>100.119</v>
      </c>
      <c r="F8" s="97">
        <v>102.35469999999999</v>
      </c>
      <c r="G8" s="392"/>
    </row>
    <row r="9" spans="1:11" ht="24.95" customHeight="1">
      <c r="A9" s="14" t="s">
        <v>92</v>
      </c>
      <c r="B9" s="94">
        <v>118.0164</v>
      </c>
      <c r="C9" s="94">
        <v>101.8927</v>
      </c>
      <c r="D9" s="94">
        <v>101.6909</v>
      </c>
      <c r="E9" s="94">
        <v>99.047499999999999</v>
      </c>
      <c r="F9" s="98">
        <v>104.3336</v>
      </c>
      <c r="J9" s="14"/>
      <c r="K9" s="94"/>
    </row>
    <row r="10" spans="1:11" ht="24.95" customHeight="1">
      <c r="A10" s="63" t="s">
        <v>87</v>
      </c>
      <c r="B10" s="96">
        <v>130.47640000000001</v>
      </c>
      <c r="C10" s="96">
        <v>118.354</v>
      </c>
      <c r="D10" s="96">
        <v>116.761</v>
      </c>
      <c r="E10" s="96">
        <v>103.2968</v>
      </c>
      <c r="F10" s="99">
        <v>110.36750000000001</v>
      </c>
      <c r="J10" s="14"/>
      <c r="K10" s="94"/>
    </row>
    <row r="11" spans="1:11" ht="24.95" customHeight="1">
      <c r="A11" s="64" t="s">
        <v>88</v>
      </c>
      <c r="B11" s="96">
        <v>112.90560000000001</v>
      </c>
      <c r="C11" s="96">
        <v>99.899000000000001</v>
      </c>
      <c r="D11" s="96">
        <v>99.819599999999994</v>
      </c>
      <c r="E11" s="96">
        <v>98.105800000000002</v>
      </c>
      <c r="F11" s="99">
        <v>102.2702</v>
      </c>
      <c r="J11" s="14"/>
      <c r="K11" s="94"/>
    </row>
    <row r="12" spans="1:11" ht="24.95" customHeight="1">
      <c r="A12" s="64" t="s">
        <v>89</v>
      </c>
      <c r="B12" s="96">
        <v>131.26329999999999</v>
      </c>
      <c r="C12" s="96">
        <v>100.6752</v>
      </c>
      <c r="D12" s="96">
        <v>100.6752</v>
      </c>
      <c r="E12" s="96">
        <v>100.1879</v>
      </c>
      <c r="F12" s="99">
        <v>108.7919</v>
      </c>
      <c r="J12" s="14"/>
      <c r="K12" s="94"/>
    </row>
    <row r="13" spans="1:11" ht="24.95" customHeight="1">
      <c r="A13" s="14" t="s">
        <v>93</v>
      </c>
      <c r="B13" s="94">
        <v>116.0314</v>
      </c>
      <c r="C13" s="94">
        <v>103.9756</v>
      </c>
      <c r="D13" s="94">
        <v>103.5839</v>
      </c>
      <c r="E13" s="94">
        <v>100.8767</v>
      </c>
      <c r="F13" s="98">
        <v>104.7681</v>
      </c>
      <c r="J13" s="66"/>
      <c r="K13" s="96"/>
    </row>
    <row r="14" spans="1:11" ht="24.95" customHeight="1">
      <c r="A14" s="14" t="s">
        <v>94</v>
      </c>
      <c r="B14" s="94">
        <v>98.323800000000006</v>
      </c>
      <c r="C14" s="94">
        <v>99.440299999999993</v>
      </c>
      <c r="D14" s="94">
        <v>97.487899999999996</v>
      </c>
      <c r="E14" s="94">
        <v>100.122</v>
      </c>
      <c r="F14" s="98">
        <v>102.7017</v>
      </c>
      <c r="J14" s="14"/>
      <c r="K14" s="94"/>
    </row>
    <row r="15" spans="1:11" ht="24.95" customHeight="1">
      <c r="A15" s="65" t="s">
        <v>102</v>
      </c>
      <c r="B15" s="94">
        <v>107.9175</v>
      </c>
      <c r="C15" s="94">
        <v>100.6193</v>
      </c>
      <c r="D15" s="94">
        <v>101.79049999999999</v>
      </c>
      <c r="E15" s="94">
        <v>99.450100000000006</v>
      </c>
      <c r="F15" s="98">
        <v>100.3236</v>
      </c>
      <c r="J15" s="66"/>
      <c r="K15" s="95"/>
    </row>
    <row r="16" spans="1:11" ht="24.95" customHeight="1">
      <c r="A16" s="14" t="s">
        <v>95</v>
      </c>
      <c r="B16" s="94">
        <v>106.13330000000001</v>
      </c>
      <c r="C16" s="94">
        <v>102.7555</v>
      </c>
      <c r="D16" s="94">
        <v>102.35509999999999</v>
      </c>
      <c r="E16" s="94">
        <v>100.27630000000001</v>
      </c>
      <c r="F16" s="100">
        <v>103.5179</v>
      </c>
      <c r="J16" s="64"/>
      <c r="K16" s="96"/>
    </row>
    <row r="17" spans="1:11" ht="24.95" customHeight="1">
      <c r="A17" s="14" t="s">
        <v>96</v>
      </c>
      <c r="B17" s="94">
        <v>105.3381</v>
      </c>
      <c r="C17" s="94">
        <v>100.5365</v>
      </c>
      <c r="D17" s="94">
        <v>100.4299</v>
      </c>
      <c r="E17" s="94">
        <v>99.922499999999999</v>
      </c>
      <c r="F17" s="98">
        <v>101.76860000000001</v>
      </c>
      <c r="J17" s="14"/>
      <c r="K17" s="93"/>
    </row>
    <row r="18" spans="1:11" ht="24.95" customHeight="1">
      <c r="A18" s="66" t="s">
        <v>90</v>
      </c>
      <c r="B18" s="96">
        <v>102.5258</v>
      </c>
      <c r="C18" s="96">
        <v>100</v>
      </c>
      <c r="D18" s="96">
        <v>100</v>
      </c>
      <c r="E18" s="96">
        <v>100</v>
      </c>
      <c r="F18" s="99">
        <v>100.15309999999999</v>
      </c>
      <c r="J18" s="14"/>
      <c r="K18" s="94"/>
    </row>
    <row r="19" spans="1:11" ht="24.95" customHeight="1">
      <c r="A19" s="14" t="s">
        <v>97</v>
      </c>
      <c r="B19" s="94">
        <v>106.2276</v>
      </c>
      <c r="C19" s="94">
        <v>99.2744</v>
      </c>
      <c r="D19" s="94">
        <v>102.36839999999999</v>
      </c>
      <c r="E19" s="94">
        <v>99.133700000000005</v>
      </c>
      <c r="F19" s="98">
        <v>95.650300000000001</v>
      </c>
      <c r="J19" s="64"/>
      <c r="K19" s="96"/>
    </row>
    <row r="20" spans="1:11" ht="24.95" customHeight="1">
      <c r="A20" s="14" t="s">
        <v>98</v>
      </c>
      <c r="B20" s="94">
        <v>94.583399999999997</v>
      </c>
      <c r="C20" s="94">
        <v>97.541700000000006</v>
      </c>
      <c r="D20" s="94">
        <v>97.705399999999997</v>
      </c>
      <c r="E20" s="94">
        <v>98.844200000000001</v>
      </c>
      <c r="F20" s="100">
        <v>99.266900000000007</v>
      </c>
      <c r="J20" s="65"/>
      <c r="K20" s="93"/>
    </row>
    <row r="21" spans="1:11" ht="24.95" customHeight="1">
      <c r="A21" s="14" t="s">
        <v>99</v>
      </c>
      <c r="B21" s="94">
        <v>131.11760000000001</v>
      </c>
      <c r="C21" s="94">
        <v>78.736199999999997</v>
      </c>
      <c r="D21" s="94">
        <v>78.714200000000005</v>
      </c>
      <c r="E21" s="94">
        <v>109.56319999999999</v>
      </c>
      <c r="F21" s="100">
        <v>104.5801</v>
      </c>
      <c r="J21" s="63"/>
      <c r="K21" s="96"/>
    </row>
    <row r="22" spans="1:11" ht="24.95" customHeight="1">
      <c r="A22" s="66" t="s">
        <v>91</v>
      </c>
      <c r="B22" s="95">
        <v>132.05189999999999</v>
      </c>
      <c r="C22" s="95">
        <v>75.271500000000003</v>
      </c>
      <c r="D22" s="95">
        <v>75.271500000000003</v>
      </c>
      <c r="E22" s="95">
        <v>111.21469999999999</v>
      </c>
      <c r="F22" s="101">
        <v>104.47329999999999</v>
      </c>
      <c r="J22" s="14"/>
      <c r="K22" s="94"/>
    </row>
    <row r="23" spans="1:11" ht="24.95" customHeight="1">
      <c r="A23" s="14" t="s">
        <v>100</v>
      </c>
      <c r="B23" s="93">
        <v>97.649699999999996</v>
      </c>
      <c r="C23" s="93">
        <v>103.2295</v>
      </c>
      <c r="D23" s="93">
        <v>103.77500000000001</v>
      </c>
      <c r="E23" s="93">
        <v>100.3676</v>
      </c>
      <c r="F23" s="100">
        <v>102.7376</v>
      </c>
      <c r="J23" s="14"/>
      <c r="K23" s="94"/>
    </row>
    <row r="24" spans="1:11" ht="24.95" customHeight="1">
      <c r="A24" s="65" t="s">
        <v>103</v>
      </c>
      <c r="B24" s="93">
        <v>113.54179999999999</v>
      </c>
      <c r="C24" s="93">
        <v>108.1562</v>
      </c>
      <c r="D24" s="93">
        <v>107.2864</v>
      </c>
      <c r="E24" s="93">
        <v>100.0478</v>
      </c>
      <c r="F24" s="100">
        <v>106.2604</v>
      </c>
      <c r="J24" s="65"/>
      <c r="K24" s="94"/>
    </row>
    <row r="25" spans="1:11" ht="24.95" customHeight="1">
      <c r="A25" s="62" t="s">
        <v>4</v>
      </c>
      <c r="B25" s="92">
        <v>156.86259999999999</v>
      </c>
      <c r="C25" s="92">
        <v>111.3802</v>
      </c>
      <c r="D25" s="92">
        <v>110.4794</v>
      </c>
      <c r="E25" s="92">
        <v>103.6896</v>
      </c>
      <c r="F25" s="102">
        <v>103.02719999999999</v>
      </c>
    </row>
    <row r="26" spans="1:11" ht="24.95" customHeight="1">
      <c r="A26" s="62" t="s">
        <v>5</v>
      </c>
      <c r="B26" s="92">
        <v>104.9194</v>
      </c>
      <c r="C26" s="92">
        <v>100.0407</v>
      </c>
      <c r="D26" s="92">
        <v>100.3695</v>
      </c>
      <c r="E26" s="92">
        <v>100.2051</v>
      </c>
      <c r="F26" s="102">
        <v>101.1234</v>
      </c>
    </row>
    <row r="27" spans="1:11" ht="24.95" customHeight="1">
      <c r="A27" s="67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DE0C-1364-45A0-A95A-A29DBBEF2644}">
  <dimension ref="A1:E20"/>
  <sheetViews>
    <sheetView workbookViewId="0">
      <selection activeCell="C6" sqref="C6:C18"/>
    </sheetView>
  </sheetViews>
  <sheetFormatPr defaultColWidth="9" defaultRowHeight="15.75"/>
  <cols>
    <col min="1" max="1" width="41" style="340" customWidth="1"/>
    <col min="2" max="3" width="15.375" style="146" customWidth="1"/>
    <col min="4" max="4" width="17.625" style="146" customWidth="1"/>
    <col min="5" max="5" width="11.625" style="146" customWidth="1"/>
    <col min="6" max="6" width="8.375" style="146" bestFit="1" customWidth="1"/>
    <col min="7" max="16384" width="9" style="146"/>
  </cols>
  <sheetData>
    <row r="1" spans="1:5" ht="16.5">
      <c r="A1" s="432" t="s">
        <v>367</v>
      </c>
      <c r="B1" s="432"/>
      <c r="C1" s="432"/>
      <c r="D1" s="432"/>
    </row>
    <row r="2" spans="1:5">
      <c r="A2" s="332"/>
      <c r="B2" s="186"/>
      <c r="C2" s="186"/>
      <c r="D2" s="333" t="s">
        <v>307</v>
      </c>
    </row>
    <row r="3" spans="1:5" ht="47.25">
      <c r="A3" s="334"/>
      <c r="B3" s="147" t="s">
        <v>368</v>
      </c>
      <c r="C3" s="147" t="s">
        <v>369</v>
      </c>
      <c r="D3" s="147" t="s">
        <v>370</v>
      </c>
      <c r="E3" s="335"/>
    </row>
    <row r="4" spans="1:5">
      <c r="A4" s="336" t="s">
        <v>308</v>
      </c>
      <c r="B4" s="152">
        <v>12981215290.149302</v>
      </c>
      <c r="C4" s="152">
        <v>12549428749.161003</v>
      </c>
      <c r="D4" s="337">
        <f>B4/C4%</f>
        <v>103.44068682024403</v>
      </c>
      <c r="E4" s="338"/>
    </row>
    <row r="5" spans="1:5">
      <c r="A5" s="336" t="s">
        <v>21</v>
      </c>
      <c r="B5" s="339"/>
      <c r="C5" s="339"/>
      <c r="D5" s="338">
        <v>0</v>
      </c>
      <c r="E5" s="338"/>
    </row>
    <row r="6" spans="1:5">
      <c r="A6" s="340" t="s">
        <v>309</v>
      </c>
      <c r="B6" s="338"/>
      <c r="C6" s="338"/>
      <c r="D6" s="338">
        <v>0</v>
      </c>
      <c r="E6" s="338"/>
    </row>
    <row r="7" spans="1:5">
      <c r="A7" s="340" t="s">
        <v>310</v>
      </c>
      <c r="B7" s="339">
        <v>303691061.04060006</v>
      </c>
      <c r="C7" s="339">
        <v>329212800.03639996</v>
      </c>
      <c r="D7" s="338">
        <f>B7/C7%</f>
        <v>92.24764681294954</v>
      </c>
      <c r="E7" s="338"/>
    </row>
    <row r="8" spans="1:5">
      <c r="A8" s="340" t="s">
        <v>311</v>
      </c>
      <c r="B8" s="338"/>
      <c r="C8" s="339">
        <v>0</v>
      </c>
      <c r="D8" s="338">
        <v>0</v>
      </c>
      <c r="E8" s="338"/>
    </row>
    <row r="9" spans="1:5">
      <c r="A9" s="340" t="s">
        <v>312</v>
      </c>
      <c r="B9" s="339">
        <v>89639939.730100006</v>
      </c>
      <c r="C9" s="339">
        <v>117260401.96599999</v>
      </c>
      <c r="D9" s="338">
        <f t="shared" ref="D9:D18" si="0">B9/C9%</f>
        <v>76.445192261997676</v>
      </c>
      <c r="E9" s="338"/>
    </row>
    <row r="10" spans="1:5">
      <c r="A10" s="340" t="s">
        <v>313</v>
      </c>
      <c r="B10" s="339">
        <v>7406014098.7804995</v>
      </c>
      <c r="C10" s="339">
        <v>6525683456.3664007</v>
      </c>
      <c r="D10" s="338">
        <f t="shared" si="0"/>
        <v>113.49024432920135</v>
      </c>
      <c r="E10" s="338"/>
    </row>
    <row r="11" spans="1:5">
      <c r="A11" s="340" t="s">
        <v>314</v>
      </c>
      <c r="B11" s="338"/>
      <c r="C11" s="338">
        <v>0</v>
      </c>
      <c r="D11" s="338">
        <v>0</v>
      </c>
      <c r="E11" s="338"/>
    </row>
    <row r="12" spans="1:5" ht="26.25" customHeight="1">
      <c r="A12" s="340" t="s">
        <v>315</v>
      </c>
      <c r="B12" s="339">
        <v>91420.057499999995</v>
      </c>
      <c r="C12" s="339">
        <v>97791.053799999994</v>
      </c>
      <c r="D12" s="338">
        <f t="shared" si="0"/>
        <v>93.48509290734323</v>
      </c>
      <c r="E12" s="338"/>
    </row>
    <row r="13" spans="1:5">
      <c r="A13" s="340" t="s">
        <v>316</v>
      </c>
      <c r="B13" s="339">
        <v>1917176659.3355</v>
      </c>
      <c r="C13" s="339">
        <v>1807953586.8717999</v>
      </c>
      <c r="D13" s="338">
        <f t="shared" si="0"/>
        <v>106.04125422559562</v>
      </c>
      <c r="E13" s="338"/>
    </row>
    <row r="14" spans="1:5">
      <c r="A14" s="340" t="s">
        <v>317</v>
      </c>
      <c r="B14" s="339">
        <v>17593381.694199998</v>
      </c>
      <c r="C14" s="339">
        <v>6786899.0363999996</v>
      </c>
      <c r="D14" s="338">
        <f t="shared" si="0"/>
        <v>259.22562866843708</v>
      </c>
      <c r="E14" s="338"/>
    </row>
    <row r="15" spans="1:5">
      <c r="A15" s="340" t="s">
        <v>318</v>
      </c>
      <c r="B15" s="339">
        <v>440706237.21850002</v>
      </c>
      <c r="C15" s="339">
        <v>544599714.26960003</v>
      </c>
      <c r="D15" s="338">
        <f t="shared" si="0"/>
        <v>80.922965192804284</v>
      </c>
      <c r="E15" s="338"/>
    </row>
    <row r="16" spans="1:5">
      <c r="A16" s="340" t="s">
        <v>319</v>
      </c>
      <c r="B16" s="339">
        <v>121349651.90200001</v>
      </c>
      <c r="C16" s="339">
        <v>175301798.3082</v>
      </c>
      <c r="D16" s="338">
        <f t="shared" si="0"/>
        <v>69.223278410786108</v>
      </c>
      <c r="E16" s="338"/>
    </row>
    <row r="17" spans="1:5">
      <c r="A17" s="340" t="s">
        <v>320</v>
      </c>
      <c r="B17" s="339">
        <v>410689.77710000001</v>
      </c>
      <c r="C17" s="339">
        <v>954205.76</v>
      </c>
      <c r="D17" s="338">
        <f t="shared" si="0"/>
        <v>43.039959966286517</v>
      </c>
      <c r="E17" s="338"/>
    </row>
    <row r="18" spans="1:5" ht="26.25" customHeight="1">
      <c r="A18" s="340" t="s">
        <v>321</v>
      </c>
      <c r="B18" s="339">
        <v>2684542150.6132998</v>
      </c>
      <c r="C18" s="339">
        <v>3041578095.4924002</v>
      </c>
      <c r="D18" s="338">
        <f t="shared" si="0"/>
        <v>88.261490132105251</v>
      </c>
      <c r="E18" s="338"/>
    </row>
    <row r="20" spans="1:5" ht="15.75" customHeight="1">
      <c r="A20" s="341" t="s">
        <v>371</v>
      </c>
      <c r="B20" s="341"/>
      <c r="C20" s="341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A3F5-DF86-440A-9D0A-815085289428}">
  <dimension ref="A1:G20"/>
  <sheetViews>
    <sheetView workbookViewId="0">
      <selection activeCell="K12" sqref="K12"/>
    </sheetView>
  </sheetViews>
  <sheetFormatPr defaultColWidth="9" defaultRowHeight="15.75"/>
  <cols>
    <col min="1" max="1" width="40.375" style="340" customWidth="1"/>
    <col min="2" max="3" width="15.375" style="146" customWidth="1"/>
    <col min="4" max="4" width="16.125" style="146" customWidth="1"/>
    <col min="5" max="5" width="12.375" style="146" customWidth="1"/>
    <col min="6" max="7" width="14.75" style="146" bestFit="1" customWidth="1"/>
    <col min="8" max="16384" width="9" style="146"/>
  </cols>
  <sheetData>
    <row r="1" spans="1:7" ht="16.5">
      <c r="A1" s="432" t="s">
        <v>372</v>
      </c>
      <c r="B1" s="432"/>
      <c r="C1" s="432"/>
      <c r="D1" s="432"/>
    </row>
    <row r="2" spans="1:7">
      <c r="A2" s="332"/>
      <c r="B2" s="186"/>
      <c r="C2" s="186"/>
      <c r="D2" s="333" t="s">
        <v>307</v>
      </c>
    </row>
    <row r="3" spans="1:7" ht="47.25">
      <c r="A3" s="334"/>
      <c r="B3" s="147" t="s">
        <v>368</v>
      </c>
      <c r="C3" s="147" t="s">
        <v>369</v>
      </c>
      <c r="D3" s="147" t="s">
        <v>370</v>
      </c>
      <c r="E3" s="335"/>
    </row>
    <row r="4" spans="1:7">
      <c r="A4" s="336" t="s">
        <v>308</v>
      </c>
      <c r="B4" s="152">
        <v>14711642286.909403</v>
      </c>
      <c r="C4" s="152">
        <v>13409956523.828999</v>
      </c>
      <c r="D4" s="337">
        <f>B4/C4%</f>
        <v>109.70686042693247</v>
      </c>
      <c r="E4" s="338"/>
      <c r="F4" s="236"/>
      <c r="G4" s="236"/>
    </row>
    <row r="5" spans="1:7">
      <c r="A5" s="336" t="s">
        <v>21</v>
      </c>
      <c r="B5" s="339"/>
      <c r="C5" s="339"/>
      <c r="D5" s="338"/>
      <c r="E5" s="338"/>
      <c r="G5" s="230"/>
    </row>
    <row r="6" spans="1:7">
      <c r="A6" s="340" t="s">
        <v>309</v>
      </c>
      <c r="B6" s="339"/>
      <c r="C6" s="339"/>
      <c r="D6" s="338">
        <v>0</v>
      </c>
      <c r="E6" s="338"/>
    </row>
    <row r="7" spans="1:7">
      <c r="A7" s="340" t="s">
        <v>310</v>
      </c>
      <c r="B7" s="339">
        <v>32292020.156399999</v>
      </c>
      <c r="C7" s="339">
        <v>117700123.3787</v>
      </c>
      <c r="D7" s="338">
        <f>B7/C7%</f>
        <v>27.435842231448191</v>
      </c>
      <c r="E7" s="338"/>
    </row>
    <row r="8" spans="1:7">
      <c r="A8" s="340" t="s">
        <v>311</v>
      </c>
      <c r="B8" s="339">
        <v>369146920.1706</v>
      </c>
      <c r="C8" s="339">
        <v>439271422</v>
      </c>
      <c r="D8" s="338">
        <f t="shared" ref="D8:D18" si="0">B8/C8%</f>
        <v>84.036179383096766</v>
      </c>
      <c r="E8" s="338"/>
    </row>
    <row r="9" spans="1:7">
      <c r="A9" s="340" t="s">
        <v>312</v>
      </c>
      <c r="B9" s="339">
        <v>25966467.640000001</v>
      </c>
      <c r="C9" s="339">
        <v>39159870.776199996</v>
      </c>
      <c r="D9" s="338">
        <f t="shared" si="0"/>
        <v>66.308869578245677</v>
      </c>
      <c r="E9" s="338"/>
    </row>
    <row r="10" spans="1:7">
      <c r="A10" s="340" t="s">
        <v>322</v>
      </c>
      <c r="B10" s="339">
        <v>7330589811.1696005</v>
      </c>
      <c r="C10" s="339">
        <v>7230722940.6051998</v>
      </c>
      <c r="D10" s="338">
        <f t="shared" si="0"/>
        <v>101.38114641350153</v>
      </c>
      <c r="E10" s="338"/>
    </row>
    <row r="11" spans="1:7">
      <c r="A11" s="340" t="s">
        <v>314</v>
      </c>
      <c r="B11" s="339">
        <v>0</v>
      </c>
      <c r="C11" s="339">
        <v>0</v>
      </c>
      <c r="D11" s="338">
        <v>0</v>
      </c>
      <c r="E11" s="338"/>
    </row>
    <row r="12" spans="1:7" ht="27.75" customHeight="1">
      <c r="A12" s="340" t="s">
        <v>315</v>
      </c>
      <c r="B12" s="339">
        <v>90362.248199999987</v>
      </c>
      <c r="C12" s="339">
        <v>120786.1587</v>
      </c>
      <c r="D12" s="338">
        <f t="shared" si="0"/>
        <v>74.811757549501394</v>
      </c>
      <c r="E12" s="338"/>
    </row>
    <row r="13" spans="1:7" s="43" customFormat="1">
      <c r="A13" s="50" t="s">
        <v>316</v>
      </c>
      <c r="B13" s="389">
        <v>2986524542.9499002</v>
      </c>
      <c r="C13" s="389">
        <v>2384605965.1464</v>
      </c>
      <c r="D13" s="390">
        <f t="shared" si="0"/>
        <v>125.24184651892985</v>
      </c>
      <c r="E13" s="390"/>
    </row>
    <row r="14" spans="1:7">
      <c r="A14" s="340" t="s">
        <v>317</v>
      </c>
      <c r="B14" s="339">
        <v>144909058.00459999</v>
      </c>
      <c r="C14" s="339">
        <v>133011112.5923</v>
      </c>
      <c r="D14" s="338">
        <f t="shared" si="0"/>
        <v>108.94507622740444</v>
      </c>
      <c r="E14" s="338"/>
    </row>
    <row r="15" spans="1:7">
      <c r="A15" s="340" t="s">
        <v>318</v>
      </c>
      <c r="B15" s="339">
        <v>486945346.21129996</v>
      </c>
      <c r="C15" s="339">
        <v>233465599.10429999</v>
      </c>
      <c r="D15" s="338">
        <f t="shared" si="0"/>
        <v>208.57263257605618</v>
      </c>
      <c r="E15" s="338"/>
    </row>
    <row r="16" spans="1:7">
      <c r="A16" s="340" t="s">
        <v>319</v>
      </c>
      <c r="B16" s="339">
        <v>985691922.70039999</v>
      </c>
      <c r="C16" s="339">
        <v>894668469.44190001</v>
      </c>
      <c r="D16" s="338">
        <f t="shared" si="0"/>
        <v>110.1739869423677</v>
      </c>
      <c r="E16" s="338"/>
    </row>
    <row r="17" spans="1:5">
      <c r="A17" s="340" t="s">
        <v>320</v>
      </c>
      <c r="B17" s="339">
        <v>20827476.326700002</v>
      </c>
      <c r="C17" s="339">
        <v>6199264</v>
      </c>
      <c r="D17" s="338">
        <f t="shared" si="0"/>
        <v>335.96692005212236</v>
      </c>
      <c r="E17" s="338"/>
    </row>
    <row r="18" spans="1:5" ht="27.75" customHeight="1">
      <c r="A18" s="340" t="s">
        <v>321</v>
      </c>
      <c r="B18" s="339">
        <v>2328658359.3317013</v>
      </c>
      <c r="C18" s="339">
        <v>1931030970.6252999</v>
      </c>
      <c r="D18" s="338">
        <f t="shared" si="0"/>
        <v>120.59145579512082</v>
      </c>
      <c r="E18" s="338"/>
    </row>
    <row r="20" spans="1:5">
      <c r="A20" s="341" t="s">
        <v>373</v>
      </c>
      <c r="B20" s="341"/>
      <c r="C20" s="341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8"/>
  <sheetViews>
    <sheetView topLeftCell="A16" workbookViewId="0">
      <selection activeCell="D21" sqref="D21"/>
    </sheetView>
  </sheetViews>
  <sheetFormatPr defaultColWidth="8" defaultRowHeight="12.75"/>
  <cols>
    <col min="1" max="1" width="35.25" style="240" customWidth="1"/>
    <col min="2" max="2" width="13.125" style="240" customWidth="1"/>
    <col min="3" max="3" width="13.625" style="240" customWidth="1"/>
    <col min="4" max="4" width="17.75" style="240" customWidth="1"/>
    <col min="5" max="5" width="8" style="240"/>
    <col min="6" max="6" width="9.75" style="240" bestFit="1" customWidth="1"/>
    <col min="7" max="16384" width="8" style="240"/>
  </cols>
  <sheetData>
    <row r="1" spans="1:10" s="43" customFormat="1" ht="31.5" customHeight="1">
      <c r="A1" s="433" t="s">
        <v>374</v>
      </c>
      <c r="B1" s="433"/>
      <c r="C1" s="433"/>
      <c r="D1" s="433"/>
    </row>
    <row r="3" spans="1:10" ht="21" customHeight="1">
      <c r="A3" s="241"/>
      <c r="B3" s="241"/>
      <c r="C3" s="241"/>
      <c r="D3" s="298" t="s">
        <v>107</v>
      </c>
    </row>
    <row r="4" spans="1:10" ht="47.25">
      <c r="A4" s="43"/>
      <c r="B4" s="147" t="s">
        <v>368</v>
      </c>
      <c r="C4" s="147" t="s">
        <v>369</v>
      </c>
      <c r="D4" s="147" t="s">
        <v>370</v>
      </c>
    </row>
    <row r="5" spans="1:10" ht="31.5">
      <c r="A5" s="243" t="s">
        <v>232</v>
      </c>
      <c r="B5" s="244">
        <v>22582212.864540998</v>
      </c>
      <c r="C5" s="244">
        <v>30282376.257040001</v>
      </c>
      <c r="D5" s="286">
        <f>B5/C5%</f>
        <v>74.57212958739035</v>
      </c>
      <c r="E5" s="248"/>
      <c r="F5" s="248"/>
      <c r="G5" s="267"/>
      <c r="I5" s="245"/>
      <c r="J5" s="245"/>
    </row>
    <row r="6" spans="1:10" ht="24.95" customHeight="1">
      <c r="A6" s="207" t="s">
        <v>118</v>
      </c>
      <c r="B6" s="244">
        <v>18314225.877162002</v>
      </c>
      <c r="C6" s="244">
        <v>24351238.680248</v>
      </c>
      <c r="D6" s="286">
        <f t="shared" ref="D6:D25" si="0">B6/C6%</f>
        <v>75.208600751867309</v>
      </c>
      <c r="E6" s="248"/>
      <c r="F6" s="265"/>
      <c r="G6" s="267"/>
      <c r="I6" s="246"/>
      <c r="J6" s="245"/>
    </row>
    <row r="7" spans="1:10" ht="18.75" customHeight="1">
      <c r="A7" s="174" t="s">
        <v>119</v>
      </c>
      <c r="B7" s="247">
        <v>173899.55860099997</v>
      </c>
      <c r="C7" s="247">
        <v>183120.94626900001</v>
      </c>
      <c r="D7" s="287">
        <f>B8/C8%</f>
        <v>73.568108896841224</v>
      </c>
      <c r="E7" s="248"/>
      <c r="F7" s="265"/>
      <c r="G7" s="267"/>
      <c r="I7" s="246"/>
      <c r="J7" s="245"/>
    </row>
    <row r="8" spans="1:10" ht="18.75" customHeight="1">
      <c r="A8" s="174" t="s">
        <v>120</v>
      </c>
      <c r="B8" s="247">
        <v>12747595.377080999</v>
      </c>
      <c r="C8" s="247">
        <v>17327610.520688999</v>
      </c>
      <c r="D8" s="287">
        <f t="shared" si="0"/>
        <v>73.568108896841224</v>
      </c>
      <c r="E8" s="248"/>
      <c r="F8" s="265"/>
      <c r="G8" s="267"/>
      <c r="I8" s="246"/>
      <c r="J8" s="245"/>
    </row>
    <row r="9" spans="1:10" ht="31.5">
      <c r="A9" s="174" t="s">
        <v>121</v>
      </c>
      <c r="B9" s="247">
        <v>1348322.0416629999</v>
      </c>
      <c r="C9" s="247">
        <v>1309258.461743</v>
      </c>
      <c r="D9" s="287">
        <f t="shared" si="0"/>
        <v>102.98364158502325</v>
      </c>
      <c r="E9" s="248"/>
      <c r="F9" s="265"/>
      <c r="G9" s="267"/>
      <c r="I9" s="246"/>
      <c r="J9" s="245"/>
    </row>
    <row r="10" spans="1:10" ht="18" customHeight="1">
      <c r="A10" s="174" t="s">
        <v>122</v>
      </c>
      <c r="B10" s="247">
        <v>1220570.6025769999</v>
      </c>
      <c r="C10" s="247">
        <v>1166546.967711</v>
      </c>
      <c r="D10" s="287">
        <f t="shared" si="0"/>
        <v>104.63107241811319</v>
      </c>
      <c r="E10" s="248"/>
      <c r="F10" s="265"/>
      <c r="G10" s="267"/>
      <c r="I10" s="246"/>
      <c r="J10" s="245"/>
    </row>
    <row r="11" spans="1:10" ht="18" customHeight="1">
      <c r="A11" s="174" t="s">
        <v>123</v>
      </c>
      <c r="B11" s="247">
        <v>245859.31315199999</v>
      </c>
      <c r="C11" s="247">
        <v>288699.823645</v>
      </c>
      <c r="D11" s="287">
        <f t="shared" si="0"/>
        <v>85.160880962061512</v>
      </c>
      <c r="E11" s="248"/>
      <c r="F11" s="265"/>
      <c r="G11" s="267"/>
      <c r="I11" s="246"/>
      <c r="J11" s="245"/>
    </row>
    <row r="12" spans="1:10" ht="18" customHeight="1">
      <c r="A12" s="174" t="s">
        <v>124</v>
      </c>
      <c r="B12" s="247">
        <v>475384.470554</v>
      </c>
      <c r="C12" s="247">
        <v>620884.21923699998</v>
      </c>
      <c r="D12" s="287">
        <f t="shared" si="0"/>
        <v>76.565719634201116</v>
      </c>
      <c r="E12" s="248"/>
      <c r="F12" s="265"/>
      <c r="G12" s="267"/>
      <c r="I12" s="246"/>
      <c r="J12" s="245"/>
    </row>
    <row r="13" spans="1:10" s="250" customFormat="1" ht="18.75" customHeight="1">
      <c r="A13" s="188" t="s">
        <v>233</v>
      </c>
      <c r="B13" s="249">
        <v>381288.57564</v>
      </c>
      <c r="C13" s="249">
        <v>529838.59362900001</v>
      </c>
      <c r="D13" s="288">
        <f t="shared" si="0"/>
        <v>71.963156369651557</v>
      </c>
      <c r="E13" s="248"/>
      <c r="F13" s="266"/>
      <c r="G13" s="267"/>
      <c r="I13" s="251"/>
      <c r="J13" s="251"/>
    </row>
    <row r="14" spans="1:10" ht="19.5" customHeight="1">
      <c r="A14" s="174" t="s">
        <v>125</v>
      </c>
      <c r="B14" s="247">
        <v>1549334.727501</v>
      </c>
      <c r="C14" s="247">
        <v>3164001.9818640002</v>
      </c>
      <c r="D14" s="287">
        <f t="shared" si="0"/>
        <v>48.967565013604847</v>
      </c>
      <c r="E14" s="248"/>
      <c r="F14" s="265"/>
      <c r="G14" s="267"/>
      <c r="I14" s="246"/>
      <c r="J14" s="245"/>
    </row>
    <row r="15" spans="1:10" ht="31.5">
      <c r="A15" s="174" t="s">
        <v>126</v>
      </c>
      <c r="B15" s="247">
        <v>20897.122304</v>
      </c>
      <c r="C15" s="247">
        <v>18839.588661000002</v>
      </c>
      <c r="D15" s="287">
        <f t="shared" si="0"/>
        <v>110.92132997181258</v>
      </c>
      <c r="E15" s="248"/>
      <c r="F15" s="265"/>
      <c r="G15" s="267"/>
      <c r="I15" s="246"/>
      <c r="J15" s="245"/>
    </row>
    <row r="16" spans="1:10" ht="17.25" customHeight="1">
      <c r="A16" s="174" t="s">
        <v>127</v>
      </c>
      <c r="B16" s="247">
        <v>8265.2764759999991</v>
      </c>
      <c r="C16" s="247">
        <v>8916.2140670000008</v>
      </c>
      <c r="D16" s="287">
        <f t="shared" si="0"/>
        <v>92.699394764318171</v>
      </c>
      <c r="E16" s="248"/>
      <c r="F16" s="265"/>
      <c r="G16" s="267"/>
      <c r="I16" s="246"/>
      <c r="J16" s="245"/>
    </row>
    <row r="17" spans="1:10" ht="17.25" customHeight="1">
      <c r="A17" s="174" t="s">
        <v>128</v>
      </c>
      <c r="B17" s="247">
        <v>485638.02235500002</v>
      </c>
      <c r="C17" s="247">
        <v>240715.39319800001</v>
      </c>
      <c r="D17" s="287">
        <f>B18/C18%</f>
        <v>138.96607471435621</v>
      </c>
      <c r="E17" s="248"/>
      <c r="F17" s="265"/>
      <c r="G17" s="267"/>
      <c r="I17" s="246"/>
      <c r="J17" s="245"/>
    </row>
    <row r="18" spans="1:10" ht="31.5">
      <c r="A18" s="174" t="s">
        <v>129</v>
      </c>
      <c r="B18" s="247">
        <v>25890.866344999999</v>
      </c>
      <c r="C18" s="247">
        <v>18631.069776</v>
      </c>
      <c r="D18" s="287">
        <f t="shared" si="0"/>
        <v>138.96607471435621</v>
      </c>
      <c r="E18" s="248"/>
      <c r="F18" s="265"/>
      <c r="G18" s="267"/>
      <c r="I18" s="246"/>
      <c r="J18" s="245"/>
    </row>
    <row r="19" spans="1:10" ht="47.25">
      <c r="A19" s="174" t="s">
        <v>130</v>
      </c>
      <c r="B19" s="247">
        <v>12568.498552999999</v>
      </c>
      <c r="C19" s="247">
        <v>4013.4933879999999</v>
      </c>
      <c r="D19" s="247">
        <v>0</v>
      </c>
      <c r="E19" s="248"/>
      <c r="F19" s="265"/>
      <c r="G19" s="267"/>
      <c r="I19" s="246"/>
      <c r="J19" s="245"/>
    </row>
    <row r="20" spans="1:10" ht="15.75">
      <c r="A20" s="207" t="s">
        <v>131</v>
      </c>
      <c r="B20" s="247">
        <v>0</v>
      </c>
      <c r="C20" s="247"/>
      <c r="D20" s="247">
        <v>0</v>
      </c>
      <c r="E20" s="248"/>
      <c r="F20" s="265"/>
      <c r="G20" s="267"/>
      <c r="I20" s="246"/>
      <c r="J20" s="245"/>
    </row>
    <row r="21" spans="1:10" ht="31.5">
      <c r="A21" s="207" t="s">
        <v>132</v>
      </c>
      <c r="B21" s="244">
        <v>4234389.7290730001</v>
      </c>
      <c r="C21" s="244">
        <v>5909006.1768370001</v>
      </c>
      <c r="D21" s="286">
        <f t="shared" si="0"/>
        <v>71.659930660955979</v>
      </c>
      <c r="E21" s="248"/>
      <c r="F21" s="265"/>
      <c r="G21" s="267"/>
      <c r="I21" s="246"/>
      <c r="J21" s="245"/>
    </row>
    <row r="22" spans="1:10" ht="39.75" customHeight="1">
      <c r="A22" s="174" t="s">
        <v>133</v>
      </c>
      <c r="B22" s="247">
        <v>4234389.7290730001</v>
      </c>
      <c r="C22" s="247">
        <v>5909006.1768370001</v>
      </c>
      <c r="D22" s="287">
        <f t="shared" si="0"/>
        <v>71.659930660955979</v>
      </c>
      <c r="E22" s="248"/>
      <c r="F22" s="265"/>
      <c r="G22" s="267"/>
      <c r="I22" s="246"/>
      <c r="J22" s="245"/>
    </row>
    <row r="23" spans="1:10" ht="18" customHeight="1">
      <c r="A23" s="174" t="s">
        <v>134</v>
      </c>
      <c r="B23" s="247">
        <v>5104250.9621449998</v>
      </c>
      <c r="C23" s="247">
        <v>4900624.1754609998</v>
      </c>
      <c r="D23" s="287">
        <f t="shared" si="0"/>
        <v>104.15511941731066</v>
      </c>
      <c r="E23" s="248"/>
      <c r="F23" s="265"/>
      <c r="G23" s="267"/>
      <c r="I23" s="246"/>
      <c r="J23" s="245"/>
    </row>
    <row r="24" spans="1:10" ht="18.75" customHeight="1">
      <c r="A24" s="207" t="s">
        <v>135</v>
      </c>
      <c r="B24" s="244">
        <v>13294.341764000001</v>
      </c>
      <c r="C24" s="244">
        <v>0</v>
      </c>
      <c r="D24" s="244">
        <v>0</v>
      </c>
      <c r="E24" s="248"/>
      <c r="F24" s="265"/>
      <c r="G24" s="267"/>
      <c r="I24" s="246"/>
      <c r="J24" s="245"/>
    </row>
    <row r="25" spans="1:10" ht="19.5" customHeight="1">
      <c r="A25" s="252" t="s">
        <v>136</v>
      </c>
      <c r="B25" s="244">
        <v>20302.916541999999</v>
      </c>
      <c r="C25" s="244">
        <v>22131.399955000001</v>
      </c>
      <c r="D25" s="286">
        <f t="shared" si="0"/>
        <v>91.738058068093864</v>
      </c>
      <c r="E25" s="248"/>
      <c r="F25" s="265"/>
      <c r="G25" s="267"/>
      <c r="I25" s="246"/>
      <c r="J25" s="245"/>
    </row>
    <row r="26" spans="1:10" ht="31.5">
      <c r="A26" s="253" t="s">
        <v>234</v>
      </c>
      <c r="B26" s="247">
        <v>0</v>
      </c>
      <c r="C26" s="244">
        <v>0</v>
      </c>
      <c r="D26" s="247">
        <v>0</v>
      </c>
      <c r="E26" s="248"/>
      <c r="F26" s="265"/>
      <c r="G26" s="267"/>
      <c r="I26" s="246"/>
      <c r="J26" s="245"/>
    </row>
    <row r="27" spans="1:10" ht="31.5">
      <c r="A27" s="285" t="s">
        <v>241</v>
      </c>
      <c r="B27" s="247">
        <v>0</v>
      </c>
      <c r="C27" s="244">
        <v>0</v>
      </c>
      <c r="D27" s="247">
        <v>0</v>
      </c>
    </row>
    <row r="28" spans="1:10" ht="15.75">
      <c r="A28" s="241"/>
      <c r="B28" s="43"/>
      <c r="C28" s="43"/>
      <c r="D28" s="43"/>
    </row>
    <row r="29" spans="1:10" ht="19.5" customHeight="1">
      <c r="A29" s="434" t="s">
        <v>375</v>
      </c>
      <c r="B29" s="434"/>
      <c r="C29" s="434"/>
      <c r="D29" s="434"/>
    </row>
    <row r="30" spans="1:10" ht="20.100000000000001" customHeight="1">
      <c r="A30" s="43"/>
      <c r="B30" s="43"/>
      <c r="C30" s="43"/>
      <c r="D30" s="43"/>
    </row>
    <row r="31" spans="1:10" ht="20.100000000000001" customHeight="1">
      <c r="A31" s="43"/>
      <c r="B31" s="43"/>
      <c r="C31" s="43"/>
      <c r="D31" s="43"/>
    </row>
    <row r="32" spans="1:10" ht="20.100000000000001" customHeight="1">
      <c r="A32" s="43"/>
      <c r="B32" s="43"/>
      <c r="C32" s="43"/>
      <c r="D32" s="43"/>
    </row>
    <row r="33" spans="1:4" ht="20.100000000000001" customHeight="1">
      <c r="A33" s="43"/>
      <c r="B33" s="43"/>
      <c r="C33" s="43"/>
      <c r="D33" s="43"/>
    </row>
    <row r="34" spans="1:4" ht="20.100000000000001" customHeight="1">
      <c r="A34" s="43"/>
      <c r="B34" s="43"/>
      <c r="C34" s="43"/>
      <c r="D34" s="43"/>
    </row>
    <row r="35" spans="1:4" ht="20.100000000000001" customHeight="1">
      <c r="A35" s="43"/>
      <c r="B35" s="43"/>
      <c r="C35" s="43"/>
      <c r="D35" s="43"/>
    </row>
    <row r="36" spans="1:4" ht="15.75">
      <c r="A36" s="43"/>
      <c r="B36" s="43"/>
      <c r="C36" s="43"/>
      <c r="D36" s="43"/>
    </row>
    <row r="37" spans="1:4" ht="15.75">
      <c r="A37" s="43"/>
      <c r="B37" s="43"/>
      <c r="C37" s="43"/>
      <c r="D37" s="43"/>
    </row>
    <row r="38" spans="1:4" ht="15.75">
      <c r="A38" s="43"/>
      <c r="B38" s="43"/>
      <c r="C38" s="43"/>
      <c r="D38" s="43"/>
    </row>
  </sheetData>
  <mergeCells count="2">
    <mergeCell ref="A1:D1"/>
    <mergeCell ref="A29:D29"/>
  </mergeCells>
  <pageMargins left="0.7" right="0.4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46"/>
  <sheetViews>
    <sheetView workbookViewId="0">
      <selection activeCell="D6" sqref="D6"/>
    </sheetView>
  </sheetViews>
  <sheetFormatPr defaultColWidth="8" defaultRowHeight="15.75"/>
  <cols>
    <col min="1" max="1" width="35.25" style="240" customWidth="1"/>
    <col min="2" max="2" width="13.375" style="240" customWidth="1"/>
    <col min="3" max="3" width="13.875" style="240" customWidth="1"/>
    <col min="4" max="4" width="16.875" style="240" customWidth="1"/>
    <col min="5" max="5" width="10.625" style="240" customWidth="1"/>
    <col min="6" max="6" width="14.5" style="240" bestFit="1" customWidth="1"/>
    <col min="7" max="8" width="8" style="240"/>
    <col min="10" max="16384" width="8" style="240"/>
  </cols>
  <sheetData>
    <row r="1" spans="1:9" s="43" customFormat="1" ht="30.75" customHeight="1">
      <c r="A1" s="433" t="s">
        <v>376</v>
      </c>
      <c r="B1" s="433"/>
      <c r="C1" s="433"/>
      <c r="D1" s="433"/>
      <c r="E1" s="254"/>
      <c r="F1" s="254"/>
    </row>
    <row r="3" spans="1:9" ht="21" customHeight="1">
      <c r="A3" s="241"/>
      <c r="B3" s="241"/>
      <c r="C3" s="241"/>
      <c r="D3" s="242" t="s">
        <v>107</v>
      </c>
      <c r="I3" s="240"/>
    </row>
    <row r="4" spans="1:9" ht="47.25">
      <c r="A4" s="43"/>
      <c r="B4" s="147" t="s">
        <v>368</v>
      </c>
      <c r="C4" s="147" t="s">
        <v>369</v>
      </c>
      <c r="D4" s="147" t="s">
        <v>370</v>
      </c>
      <c r="I4" s="240"/>
    </row>
    <row r="5" spans="1:9" ht="24.95" customHeight="1">
      <c r="A5" s="149" t="s">
        <v>137</v>
      </c>
      <c r="B5" s="268">
        <v>21816896.77823</v>
      </c>
      <c r="C5" s="268">
        <v>18937084.355316997</v>
      </c>
      <c r="D5" s="269">
        <f>B5/C5%</f>
        <v>115.20726405860061</v>
      </c>
      <c r="E5" s="255"/>
      <c r="F5" s="275"/>
    </row>
    <row r="6" spans="1:9" ht="24.95" customHeight="1">
      <c r="A6" s="150" t="s">
        <v>138</v>
      </c>
      <c r="B6" s="268">
        <v>12326505.798520001</v>
      </c>
      <c r="C6" s="268">
        <v>10291743.735309999</v>
      </c>
      <c r="D6" s="269">
        <f t="shared" ref="D6:D22" si="0">B6/C6%</f>
        <v>119.77081936299022</v>
      </c>
      <c r="E6" s="255"/>
      <c r="F6" s="263"/>
    </row>
    <row r="7" spans="1:9" ht="24.95" customHeight="1">
      <c r="A7" s="150" t="s">
        <v>139</v>
      </c>
      <c r="B7" s="268">
        <v>49249.098951</v>
      </c>
      <c r="C7" s="268">
        <v>36423.768367999997</v>
      </c>
      <c r="D7" s="269">
        <f>B8/C8%</f>
        <v>109.39038530371189</v>
      </c>
      <c r="E7" s="255"/>
      <c r="F7" s="263"/>
    </row>
    <row r="8" spans="1:9" ht="24.95" customHeight="1">
      <c r="A8" s="150" t="s">
        <v>140</v>
      </c>
      <c r="B8" s="268">
        <v>9415675.5196659993</v>
      </c>
      <c r="C8" s="268">
        <v>8607406.8516390007</v>
      </c>
      <c r="D8" s="269">
        <f t="shared" si="0"/>
        <v>109.39038530371189</v>
      </c>
      <c r="E8" s="255"/>
      <c r="F8" s="263"/>
    </row>
    <row r="9" spans="1:9" ht="24.95" customHeight="1">
      <c r="A9" s="151" t="s">
        <v>141</v>
      </c>
      <c r="B9" s="270">
        <v>370350.243862</v>
      </c>
      <c r="C9" s="270">
        <v>281811.88148600003</v>
      </c>
      <c r="D9" s="271">
        <f t="shared" si="0"/>
        <v>131.41754063353727</v>
      </c>
      <c r="E9" s="255"/>
      <c r="F9" s="264"/>
    </row>
    <row r="10" spans="1:9" ht="24.95" customHeight="1">
      <c r="A10" s="151" t="s">
        <v>142</v>
      </c>
      <c r="B10" s="270">
        <v>1040867.144069</v>
      </c>
      <c r="C10" s="270">
        <v>839612.62566699996</v>
      </c>
      <c r="D10" s="271">
        <f t="shared" si="0"/>
        <v>123.96992520712999</v>
      </c>
      <c r="E10" s="255"/>
      <c r="F10" s="264"/>
    </row>
    <row r="11" spans="1:9" ht="35.1" customHeight="1">
      <c r="A11" s="151" t="s">
        <v>143</v>
      </c>
      <c r="B11" s="270">
        <v>2843064.4471379998</v>
      </c>
      <c r="C11" s="270">
        <v>2611803.299501</v>
      </c>
      <c r="D11" s="271">
        <f t="shared" si="0"/>
        <v>108.85446264966369</v>
      </c>
      <c r="E11" s="255"/>
      <c r="F11" s="264"/>
    </row>
    <row r="12" spans="1:9" ht="35.1" customHeight="1">
      <c r="A12" s="151" t="s">
        <v>144</v>
      </c>
      <c r="B12" s="270">
        <v>702473.68659900001</v>
      </c>
      <c r="C12" s="270">
        <v>662775.45302300004</v>
      </c>
      <c r="D12" s="271">
        <f t="shared" si="0"/>
        <v>105.98969581551813</v>
      </c>
      <c r="E12" s="255"/>
      <c r="F12" s="264"/>
    </row>
    <row r="13" spans="1:9" ht="24.95" customHeight="1">
      <c r="A13" s="151" t="s">
        <v>145</v>
      </c>
      <c r="B13" s="270">
        <v>16484.962524999999</v>
      </c>
      <c r="C13" s="270">
        <v>24830.896178999999</v>
      </c>
      <c r="D13" s="271">
        <f t="shared" si="0"/>
        <v>66.388914867042431</v>
      </c>
      <c r="E13" s="255"/>
      <c r="F13" s="264"/>
    </row>
    <row r="14" spans="1:9" ht="24.95" customHeight="1">
      <c r="A14" s="151" t="s">
        <v>146</v>
      </c>
      <c r="B14" s="270">
        <v>248418.82907400001</v>
      </c>
      <c r="C14" s="270">
        <v>130486.255726</v>
      </c>
      <c r="D14" s="271">
        <f t="shared" si="0"/>
        <v>190.37930676441454</v>
      </c>
      <c r="E14" s="255"/>
      <c r="F14" s="264"/>
    </row>
    <row r="15" spans="1:9" ht="35.1" customHeight="1">
      <c r="A15" s="151" t="s">
        <v>147</v>
      </c>
      <c r="B15" s="270">
        <v>35864.697263000002</v>
      </c>
      <c r="C15" s="270">
        <v>34894.181533000003</v>
      </c>
      <c r="D15" s="271">
        <f t="shared" si="0"/>
        <v>102.78131105921531</v>
      </c>
      <c r="E15" s="255"/>
      <c r="F15" s="264"/>
    </row>
    <row r="16" spans="1:9" ht="24.95" customHeight="1">
      <c r="A16" s="151" t="s">
        <v>148</v>
      </c>
      <c r="B16" s="270">
        <v>71946.802242000005</v>
      </c>
      <c r="C16" s="270">
        <v>87385.859905000005</v>
      </c>
      <c r="D16" s="271">
        <f t="shared" si="0"/>
        <v>82.332315914972625</v>
      </c>
      <c r="E16" s="255"/>
      <c r="F16" s="264"/>
    </row>
    <row r="17" spans="1:11" ht="24.95" customHeight="1">
      <c r="A17" s="151" t="s">
        <v>149</v>
      </c>
      <c r="B17" s="270">
        <v>187272.75592200001</v>
      </c>
      <c r="C17" s="270">
        <v>170784.04405900001</v>
      </c>
      <c r="D17" s="271">
        <f>B18/C18%</f>
        <v>115.0404021769837</v>
      </c>
      <c r="E17" s="255"/>
      <c r="F17" s="264"/>
    </row>
    <row r="18" spans="1:11" ht="24.95" customHeight="1">
      <c r="A18" s="151" t="s">
        <v>150</v>
      </c>
      <c r="B18" s="270">
        <v>1071235.1360220001</v>
      </c>
      <c r="C18" s="270">
        <v>931181.66813600005</v>
      </c>
      <c r="D18" s="271">
        <f t="shared" si="0"/>
        <v>115.0404021769837</v>
      </c>
      <c r="E18" s="255"/>
      <c r="F18" s="264"/>
    </row>
    <row r="19" spans="1:11" ht="24.95" customHeight="1">
      <c r="A19" s="151" t="s">
        <v>151</v>
      </c>
      <c r="B19" s="270">
        <v>1654384.7907819999</v>
      </c>
      <c r="C19" s="270">
        <v>1666439.6888069999</v>
      </c>
      <c r="D19" s="271">
        <f t="shared" si="0"/>
        <v>99.276607602065098</v>
      </c>
      <c r="E19" s="255"/>
      <c r="F19" s="264"/>
    </row>
    <row r="20" spans="1:11" ht="24.95" customHeight="1">
      <c r="A20" s="151" t="s">
        <v>152</v>
      </c>
      <c r="B20" s="270">
        <v>1061629.4349229999</v>
      </c>
      <c r="C20" s="270">
        <v>1029913.3689</v>
      </c>
      <c r="D20" s="271">
        <f t="shared" si="0"/>
        <v>103.07948872018957</v>
      </c>
      <c r="E20" s="255"/>
      <c r="F20" s="264"/>
    </row>
    <row r="21" spans="1:11" ht="24.95" customHeight="1">
      <c r="A21" s="151" t="s">
        <v>153</v>
      </c>
      <c r="B21" s="272">
        <v>0</v>
      </c>
      <c r="C21" s="272">
        <v>0</v>
      </c>
      <c r="D21" s="272">
        <v>0</v>
      </c>
      <c r="E21" s="255"/>
      <c r="F21" s="264"/>
    </row>
    <row r="22" spans="1:11" ht="24.95" customHeight="1">
      <c r="A22" s="151" t="s">
        <v>154</v>
      </c>
      <c r="B22" s="270">
        <v>111682.589245</v>
      </c>
      <c r="C22" s="270">
        <v>135487.62871700001</v>
      </c>
      <c r="D22" s="271">
        <f t="shared" si="0"/>
        <v>82.430101037694868</v>
      </c>
      <c r="E22" s="255"/>
      <c r="F22" s="264"/>
    </row>
    <row r="23" spans="1:11" ht="24.95" customHeight="1">
      <c r="A23" s="150" t="s">
        <v>155</v>
      </c>
      <c r="B23" s="272">
        <v>1510</v>
      </c>
      <c r="C23" s="272">
        <v>1510</v>
      </c>
      <c r="D23" s="272">
        <v>0</v>
      </c>
      <c r="E23" s="255"/>
      <c r="F23" s="263"/>
    </row>
    <row r="24" spans="1:11" ht="24.95" customHeight="1">
      <c r="A24" s="150" t="s">
        <v>156</v>
      </c>
      <c r="B24" s="272">
        <v>0</v>
      </c>
      <c r="C24" s="272">
        <v>0</v>
      </c>
      <c r="D24" s="272">
        <v>0</v>
      </c>
      <c r="E24" s="255"/>
      <c r="F24" s="263"/>
    </row>
    <row r="25" spans="1:11" ht="24.95" customHeight="1">
      <c r="A25" s="150" t="s">
        <v>157</v>
      </c>
      <c r="B25" s="272">
        <v>1246.361093</v>
      </c>
      <c r="C25" s="272">
        <v>0</v>
      </c>
      <c r="D25" s="272">
        <v>0</v>
      </c>
      <c r="E25" s="255"/>
      <c r="F25" s="263"/>
    </row>
    <row r="26" spans="1:11" s="256" customFormat="1" ht="20.100000000000001" customHeight="1">
      <c r="A26" s="152" t="s">
        <v>158</v>
      </c>
      <c r="B26" s="272">
        <v>22710</v>
      </c>
      <c r="C26" s="272">
        <v>0</v>
      </c>
      <c r="D26" s="272">
        <v>0</v>
      </c>
      <c r="E26" s="255"/>
      <c r="F26" s="263"/>
      <c r="J26" s="240"/>
      <c r="K26" s="240"/>
    </row>
    <row r="27" spans="1:11" ht="5.25" customHeight="1">
      <c r="A27" s="152"/>
      <c r="B27" s="43"/>
      <c r="C27" s="43"/>
      <c r="D27" s="43"/>
      <c r="E27" s="43"/>
      <c r="F27" s="43"/>
    </row>
    <row r="28" spans="1:11" ht="3.75" customHeight="1">
      <c r="A28" s="257"/>
      <c r="B28" s="43"/>
      <c r="C28" s="43"/>
      <c r="D28" s="43"/>
      <c r="E28" s="43"/>
      <c r="F28" s="43"/>
    </row>
    <row r="29" spans="1:11">
      <c r="A29" s="434" t="s">
        <v>375</v>
      </c>
      <c r="B29" s="434"/>
      <c r="C29" s="434"/>
      <c r="D29" s="434"/>
      <c r="E29" s="258"/>
      <c r="F29" s="258"/>
    </row>
    <row r="30" spans="1:11" ht="20.100000000000001" customHeight="1">
      <c r="A30" s="43"/>
      <c r="B30" s="43"/>
      <c r="C30" s="43"/>
      <c r="D30" s="43"/>
      <c r="E30" s="43"/>
      <c r="F30" s="43"/>
    </row>
    <row r="31" spans="1:11" ht="20.100000000000001" customHeight="1">
      <c r="A31" s="43"/>
      <c r="B31" s="43"/>
      <c r="C31" s="43"/>
      <c r="D31" s="43"/>
      <c r="E31" s="43"/>
      <c r="F31" s="43"/>
    </row>
    <row r="32" spans="1:11" ht="20.100000000000001" customHeight="1">
      <c r="A32" s="43"/>
      <c r="B32" s="43"/>
      <c r="C32" s="43"/>
      <c r="D32" s="43"/>
      <c r="E32" s="43"/>
      <c r="F32" s="43"/>
    </row>
    <row r="33" spans="1:6" ht="20.100000000000001" customHeight="1">
      <c r="A33" s="43"/>
      <c r="B33" s="43"/>
      <c r="C33" s="43"/>
      <c r="D33" s="43"/>
      <c r="E33" s="43"/>
      <c r="F33" s="43"/>
    </row>
    <row r="34" spans="1:6" ht="20.100000000000001" customHeight="1">
      <c r="A34" s="43"/>
      <c r="B34" s="43"/>
      <c r="C34" s="43"/>
      <c r="D34" s="43"/>
      <c r="E34" s="43"/>
      <c r="F34" s="43"/>
    </row>
    <row r="35" spans="1:6" ht="20.100000000000001" customHeight="1">
      <c r="A35" s="43"/>
      <c r="B35" s="43"/>
      <c r="C35" s="43"/>
      <c r="D35" s="43"/>
      <c r="E35" s="43"/>
      <c r="F35" s="43"/>
    </row>
    <row r="36" spans="1:6" ht="20.100000000000001" customHeight="1">
      <c r="A36" s="43"/>
      <c r="B36" s="43"/>
      <c r="C36" s="43"/>
      <c r="D36" s="43"/>
      <c r="E36" s="43"/>
      <c r="F36" s="43"/>
    </row>
    <row r="37" spans="1:6" ht="20.100000000000001" customHeight="1">
      <c r="A37" s="43"/>
      <c r="B37" s="43"/>
      <c r="C37" s="43"/>
      <c r="D37" s="43"/>
      <c r="E37" s="43"/>
      <c r="F37" s="43"/>
    </row>
    <row r="38" spans="1:6" ht="20.100000000000001" customHeight="1">
      <c r="A38" s="43"/>
      <c r="B38" s="43"/>
      <c r="C38" s="43"/>
      <c r="D38" s="43"/>
      <c r="E38" s="43"/>
      <c r="F38" s="43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F013-E9F6-42CA-B5E7-7ED0723A97DC}">
  <dimension ref="A1:K32"/>
  <sheetViews>
    <sheetView topLeftCell="A13" zoomScale="85" zoomScaleNormal="85" workbookViewId="0">
      <selection activeCell="E30" sqref="E30"/>
    </sheetView>
  </sheetViews>
  <sheetFormatPr defaultColWidth="8" defaultRowHeight="18.75"/>
  <cols>
    <col min="1" max="1" width="5.125" style="316" customWidth="1"/>
    <col min="2" max="2" width="40.125" style="314" customWidth="1"/>
    <col min="3" max="3" width="13.375" style="314" customWidth="1"/>
    <col min="4" max="5" width="13" style="314" customWidth="1"/>
    <col min="6" max="6" width="14.75" style="314" customWidth="1"/>
    <col min="7" max="16384" width="8" style="314"/>
  </cols>
  <sheetData>
    <row r="1" spans="1:6" ht="27" customHeight="1">
      <c r="A1" s="435" t="s">
        <v>323</v>
      </c>
      <c r="B1" s="435"/>
      <c r="C1" s="435"/>
      <c r="D1" s="435"/>
      <c r="E1" s="435"/>
      <c r="F1" s="435"/>
    </row>
    <row r="2" spans="1:6">
      <c r="A2" s="315"/>
      <c r="B2" s="315"/>
      <c r="C2" s="315"/>
      <c r="D2" s="315"/>
      <c r="E2" s="316"/>
      <c r="F2" s="315"/>
    </row>
    <row r="3" spans="1:6">
      <c r="D3" s="436" t="s">
        <v>305</v>
      </c>
      <c r="E3" s="436"/>
      <c r="F3" s="436"/>
    </row>
    <row r="4" spans="1:6" ht="63" customHeight="1">
      <c r="A4" s="329" t="s">
        <v>279</v>
      </c>
      <c r="B4" s="329" t="s">
        <v>280</v>
      </c>
      <c r="C4" s="342" t="s">
        <v>325</v>
      </c>
      <c r="D4" s="317" t="s">
        <v>335</v>
      </c>
      <c r="E4" s="317" t="s">
        <v>377</v>
      </c>
      <c r="F4" s="317" t="s">
        <v>378</v>
      </c>
    </row>
    <row r="5" spans="1:6">
      <c r="A5" s="154" t="s">
        <v>281</v>
      </c>
      <c r="B5" s="148" t="s">
        <v>282</v>
      </c>
      <c r="C5" s="323">
        <v>109581</v>
      </c>
      <c r="D5" s="323">
        <v>118761</v>
      </c>
      <c r="E5" s="323">
        <v>120000</v>
      </c>
      <c r="F5" s="343">
        <f>E5/C5%</f>
        <v>109.50803515207929</v>
      </c>
    </row>
    <row r="6" spans="1:6">
      <c r="A6" s="318">
        <v>1</v>
      </c>
      <c r="B6" s="319" t="s">
        <v>283</v>
      </c>
      <c r="C6" s="324">
        <v>109581</v>
      </c>
      <c r="D6" s="324">
        <v>118761</v>
      </c>
      <c r="E6" s="324">
        <v>120000</v>
      </c>
      <c r="F6" s="344">
        <f t="shared" ref="F6:F28" si="0">E6/C6%</f>
        <v>109.50803515207929</v>
      </c>
    </row>
    <row r="7" spans="1:6">
      <c r="A7" s="186"/>
      <c r="B7" s="320" t="s">
        <v>284</v>
      </c>
      <c r="C7" s="325">
        <v>99974</v>
      </c>
      <c r="D7" s="325">
        <v>106064</v>
      </c>
      <c r="E7" s="326">
        <v>107300</v>
      </c>
      <c r="F7" s="345">
        <f t="shared" si="0"/>
        <v>107.32790525536639</v>
      </c>
    </row>
    <row r="8" spans="1:6">
      <c r="A8" s="186"/>
      <c r="B8" s="320" t="s">
        <v>285</v>
      </c>
      <c r="C8" s="325">
        <v>9607</v>
      </c>
      <c r="D8" s="325">
        <v>12697</v>
      </c>
      <c r="E8" s="326">
        <v>12700</v>
      </c>
      <c r="F8" s="345">
        <f t="shared" si="0"/>
        <v>132.19527427917146</v>
      </c>
    </row>
    <row r="9" spans="1:6">
      <c r="A9" s="318">
        <v>2</v>
      </c>
      <c r="B9" s="319" t="s">
        <v>286</v>
      </c>
      <c r="C9" s="324">
        <v>109581</v>
      </c>
      <c r="D9" s="324">
        <v>118761</v>
      </c>
      <c r="E9" s="324">
        <v>120000</v>
      </c>
      <c r="F9" s="344">
        <f t="shared" si="0"/>
        <v>109.50803515207929</v>
      </c>
    </row>
    <row r="10" spans="1:6">
      <c r="A10" s="186"/>
      <c r="B10" s="320" t="s">
        <v>287</v>
      </c>
      <c r="C10" s="325">
        <v>68521</v>
      </c>
      <c r="D10" s="325">
        <v>71496</v>
      </c>
      <c r="E10" s="326">
        <v>72000</v>
      </c>
      <c r="F10" s="345">
        <f t="shared" si="0"/>
        <v>105.07727557974927</v>
      </c>
    </row>
    <row r="11" spans="1:6">
      <c r="A11" s="186"/>
      <c r="B11" s="320" t="s">
        <v>288</v>
      </c>
      <c r="C11" s="325">
        <v>41060</v>
      </c>
      <c r="D11" s="325">
        <v>47265</v>
      </c>
      <c r="E11" s="326">
        <v>48000</v>
      </c>
      <c r="F11" s="345">
        <f t="shared" si="0"/>
        <v>116.90209449585971</v>
      </c>
    </row>
    <row r="12" spans="1:6">
      <c r="A12" s="318">
        <v>3</v>
      </c>
      <c r="B12" s="319" t="s">
        <v>289</v>
      </c>
      <c r="C12" s="324">
        <v>109581</v>
      </c>
      <c r="D12" s="324">
        <v>118761</v>
      </c>
      <c r="E12" s="324">
        <v>120000</v>
      </c>
      <c r="F12" s="344">
        <f t="shared" si="0"/>
        <v>109.50803515207929</v>
      </c>
    </row>
    <row r="13" spans="1:6">
      <c r="A13" s="186"/>
      <c r="B13" s="320" t="s">
        <v>290</v>
      </c>
      <c r="C13" s="325">
        <v>40296</v>
      </c>
      <c r="D13" s="325">
        <v>38413</v>
      </c>
      <c r="E13" s="326">
        <v>39300</v>
      </c>
      <c r="F13" s="345">
        <f t="shared" si="0"/>
        <v>97.528290649195952</v>
      </c>
    </row>
    <row r="14" spans="1:6">
      <c r="A14" s="186"/>
      <c r="B14" s="320" t="s">
        <v>291</v>
      </c>
      <c r="C14" s="325">
        <v>69285</v>
      </c>
      <c r="D14" s="325">
        <v>80348</v>
      </c>
      <c r="E14" s="326">
        <v>80700</v>
      </c>
      <c r="F14" s="345">
        <f t="shared" si="0"/>
        <v>116.47542758172764</v>
      </c>
    </row>
    <row r="15" spans="1:6">
      <c r="A15" s="154" t="s">
        <v>292</v>
      </c>
      <c r="B15" s="321" t="s">
        <v>293</v>
      </c>
      <c r="C15" s="327">
        <v>115788</v>
      </c>
      <c r="D15" s="327">
        <v>121348</v>
      </c>
      <c r="E15" s="328">
        <v>125000</v>
      </c>
      <c r="F15" s="346">
        <f t="shared" si="0"/>
        <v>107.95591943897466</v>
      </c>
    </row>
    <row r="16" spans="1:6">
      <c r="A16" s="318">
        <v>1</v>
      </c>
      <c r="B16" s="319" t="s">
        <v>283</v>
      </c>
      <c r="C16" s="324">
        <v>115788</v>
      </c>
      <c r="D16" s="324">
        <v>121348</v>
      </c>
      <c r="E16" s="324">
        <v>125000</v>
      </c>
      <c r="F16" s="344">
        <f t="shared" si="0"/>
        <v>107.95591943897466</v>
      </c>
    </row>
    <row r="17" spans="1:11">
      <c r="A17" s="186"/>
      <c r="B17" s="320" t="s">
        <v>284</v>
      </c>
      <c r="C17" s="325">
        <v>114607</v>
      </c>
      <c r="D17" s="325">
        <v>119424</v>
      </c>
      <c r="E17" s="326">
        <v>123020</v>
      </c>
      <c r="F17" s="345">
        <f t="shared" si="0"/>
        <v>107.34073834931549</v>
      </c>
    </row>
    <row r="18" spans="1:11">
      <c r="A18" s="186"/>
      <c r="B18" s="320" t="s">
        <v>285</v>
      </c>
      <c r="C18" s="325">
        <v>1181</v>
      </c>
      <c r="D18" s="325">
        <v>1925</v>
      </c>
      <c r="E18" s="326">
        <v>1980</v>
      </c>
      <c r="F18" s="345">
        <f t="shared" si="0"/>
        <v>167.65453005927179</v>
      </c>
    </row>
    <row r="19" spans="1:11">
      <c r="A19" s="318">
        <v>2</v>
      </c>
      <c r="B19" s="319" t="s">
        <v>286</v>
      </c>
      <c r="C19" s="324">
        <v>115788</v>
      </c>
      <c r="D19" s="324">
        <v>121348</v>
      </c>
      <c r="E19" s="324">
        <v>125000</v>
      </c>
      <c r="F19" s="344">
        <f t="shared" si="0"/>
        <v>107.95591943897466</v>
      </c>
    </row>
    <row r="20" spans="1:11">
      <c r="A20" s="186"/>
      <c r="B20" s="320" t="s">
        <v>294</v>
      </c>
      <c r="C20" s="325">
        <v>83073</v>
      </c>
      <c r="D20" s="325">
        <v>86222</v>
      </c>
      <c r="E20" s="326">
        <v>89000</v>
      </c>
      <c r="F20" s="345">
        <f t="shared" si="0"/>
        <v>107.13468876771033</v>
      </c>
      <c r="G20" s="352"/>
    </row>
    <row r="21" spans="1:11">
      <c r="A21" s="186"/>
      <c r="B21" s="320" t="s">
        <v>295</v>
      </c>
      <c r="C21" s="325">
        <v>19120</v>
      </c>
      <c r="D21" s="325">
        <v>21002</v>
      </c>
      <c r="E21" s="326">
        <v>21200</v>
      </c>
      <c r="F21" s="345">
        <f t="shared" si="0"/>
        <v>110.87866108786612</v>
      </c>
      <c r="G21" s="352"/>
    </row>
    <row r="22" spans="1:11">
      <c r="A22" s="186"/>
      <c r="B22" s="320" t="s">
        <v>296</v>
      </c>
      <c r="C22" s="325">
        <v>13595</v>
      </c>
      <c r="D22" s="325">
        <v>14134</v>
      </c>
      <c r="E22" s="326">
        <v>14800</v>
      </c>
      <c r="F22" s="345">
        <f t="shared" si="0"/>
        <v>108.86355277675617</v>
      </c>
      <c r="G22" s="352"/>
    </row>
    <row r="23" spans="1:11">
      <c r="A23" s="318">
        <v>3</v>
      </c>
      <c r="B23" s="319" t="s">
        <v>289</v>
      </c>
      <c r="C23" s="324">
        <v>115788</v>
      </c>
      <c r="D23" s="324">
        <v>121348</v>
      </c>
      <c r="E23" s="324">
        <v>125000</v>
      </c>
      <c r="F23" s="344">
        <f t="shared" si="0"/>
        <v>107.95591943897466</v>
      </c>
    </row>
    <row r="24" spans="1:11">
      <c r="A24" s="186"/>
      <c r="B24" s="320" t="s">
        <v>297</v>
      </c>
      <c r="C24" s="325">
        <v>1322</v>
      </c>
      <c r="D24" s="325">
        <v>758</v>
      </c>
      <c r="E24" s="326">
        <v>800</v>
      </c>
      <c r="F24" s="345">
        <f t="shared" si="0"/>
        <v>60.514372163388799</v>
      </c>
      <c r="G24" s="352"/>
      <c r="H24" s="353"/>
      <c r="I24" s="353"/>
      <c r="J24" s="353"/>
      <c r="K24" s="353"/>
    </row>
    <row r="25" spans="1:11">
      <c r="A25" s="186"/>
      <c r="B25" s="320" t="s">
        <v>298</v>
      </c>
      <c r="C25" s="325">
        <v>44823</v>
      </c>
      <c r="D25" s="325">
        <v>47486</v>
      </c>
      <c r="E25" s="326">
        <v>49100</v>
      </c>
      <c r="F25" s="345">
        <f t="shared" si="0"/>
        <v>109.54197621756687</v>
      </c>
      <c r="G25" s="352"/>
      <c r="H25" s="353"/>
    </row>
    <row r="26" spans="1:11">
      <c r="A26" s="186"/>
      <c r="B26" s="320" t="s">
        <v>299</v>
      </c>
      <c r="C26" s="325">
        <v>2638</v>
      </c>
      <c r="D26" s="325">
        <v>2654</v>
      </c>
      <c r="E26" s="326">
        <v>4100</v>
      </c>
      <c r="F26" s="345">
        <f t="shared" si="0"/>
        <v>155.420773313116</v>
      </c>
      <c r="G26" s="352"/>
    </row>
    <row r="27" spans="1:11">
      <c r="A27" s="186"/>
      <c r="B27" s="320" t="s">
        <v>300</v>
      </c>
      <c r="C27" s="325">
        <v>66786</v>
      </c>
      <c r="D27" s="325">
        <v>68962</v>
      </c>
      <c r="E27" s="326">
        <v>70810</v>
      </c>
      <c r="F27" s="345">
        <f t="shared" si="0"/>
        <v>106.02521486539095</v>
      </c>
      <c r="G27" s="352"/>
    </row>
    <row r="28" spans="1:11">
      <c r="A28" s="186"/>
      <c r="B28" s="320" t="s">
        <v>301</v>
      </c>
      <c r="C28" s="325">
        <v>219</v>
      </c>
      <c r="D28" s="325">
        <v>188</v>
      </c>
      <c r="E28" s="326">
        <v>190</v>
      </c>
      <c r="F28" s="345">
        <f t="shared" si="0"/>
        <v>86.757990867579906</v>
      </c>
      <c r="G28" s="352"/>
    </row>
    <row r="29" spans="1:11">
      <c r="A29" s="154" t="s">
        <v>302</v>
      </c>
      <c r="B29" s="148" t="s">
        <v>303</v>
      </c>
      <c r="C29" s="325"/>
      <c r="D29" s="325" t="s">
        <v>272</v>
      </c>
      <c r="E29" s="327" t="s">
        <v>272</v>
      </c>
      <c r="F29" s="347" t="s">
        <v>272</v>
      </c>
    </row>
    <row r="30" spans="1:11">
      <c r="A30" s="186">
        <v>1</v>
      </c>
      <c r="B30" s="146" t="s">
        <v>304</v>
      </c>
      <c r="C30" s="330">
        <v>0.52</v>
      </c>
      <c r="D30" s="330">
        <v>0.77</v>
      </c>
      <c r="E30" s="330">
        <v>0.84</v>
      </c>
      <c r="F30" s="330" t="s">
        <v>236</v>
      </c>
    </row>
    <row r="31" spans="1:11">
      <c r="F31" s="348"/>
    </row>
    <row r="32" spans="1:11">
      <c r="A32" s="322" t="s">
        <v>306</v>
      </c>
    </row>
  </sheetData>
  <mergeCells count="2">
    <mergeCell ref="A1:F1"/>
    <mergeCell ref="D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I36"/>
  <sheetViews>
    <sheetView topLeftCell="A25" workbookViewId="0">
      <selection activeCell="G14" sqref="G14"/>
    </sheetView>
  </sheetViews>
  <sheetFormatPr defaultColWidth="9" defaultRowHeight="15"/>
  <cols>
    <col min="1" max="1" width="24.375" style="104" customWidth="1"/>
    <col min="2" max="2" width="9.25" style="104" customWidth="1"/>
    <col min="3" max="3" width="11.5" style="104" customWidth="1"/>
    <col min="4" max="4" width="11.625" style="104" customWidth="1"/>
    <col min="5" max="5" width="10.375" style="104" customWidth="1"/>
    <col min="6" max="6" width="10.875" style="104" customWidth="1"/>
    <col min="7" max="7" width="12" style="104" customWidth="1"/>
    <col min="8" max="16384" width="9" style="104"/>
  </cols>
  <sheetData>
    <row r="1" spans="1:7" s="78" customFormat="1" ht="50.1" customHeight="1">
      <c r="A1" s="440" t="s">
        <v>324</v>
      </c>
      <c r="B1" s="440"/>
      <c r="C1" s="440"/>
      <c r="D1" s="440"/>
      <c r="E1" s="440"/>
      <c r="F1" s="440"/>
      <c r="G1" s="440"/>
    </row>
    <row r="2" spans="1:7" s="78" customFormat="1" ht="24.95" customHeight="1"/>
    <row r="3" spans="1:7" ht="32.25" customHeight="1">
      <c r="A3" s="103"/>
      <c r="B3" s="437" t="s">
        <v>104</v>
      </c>
      <c r="C3" s="437" t="s">
        <v>379</v>
      </c>
      <c r="D3" s="437" t="s">
        <v>380</v>
      </c>
      <c r="E3" s="439" t="s">
        <v>381</v>
      </c>
      <c r="F3" s="439"/>
      <c r="G3" s="437" t="s">
        <v>382</v>
      </c>
    </row>
    <row r="4" spans="1:7" ht="48.75" customHeight="1">
      <c r="B4" s="438"/>
      <c r="C4" s="438"/>
      <c r="D4" s="438"/>
      <c r="E4" s="262" t="s">
        <v>384</v>
      </c>
      <c r="F4" s="262" t="s">
        <v>383</v>
      </c>
      <c r="G4" s="438"/>
    </row>
    <row r="5" spans="1:7" ht="24.95" customHeight="1">
      <c r="A5" s="78" t="s">
        <v>16</v>
      </c>
      <c r="B5" s="79"/>
      <c r="C5" s="105"/>
      <c r="D5" s="105"/>
      <c r="E5" s="105"/>
      <c r="F5" s="105"/>
      <c r="G5" s="273"/>
    </row>
    <row r="6" spans="1:7" ht="24.95" customHeight="1">
      <c r="A6" s="79" t="s">
        <v>10</v>
      </c>
      <c r="B6" s="105" t="s">
        <v>11</v>
      </c>
      <c r="C6" s="331">
        <v>30</v>
      </c>
      <c r="D6" s="331">
        <v>88</v>
      </c>
      <c r="E6" s="331">
        <v>3</v>
      </c>
      <c r="F6" s="331">
        <v>24</v>
      </c>
      <c r="G6" s="331">
        <v>52</v>
      </c>
    </row>
    <row r="7" spans="1:7" ht="24.95" customHeight="1">
      <c r="A7" s="106" t="s">
        <v>8</v>
      </c>
      <c r="B7" s="105" t="s">
        <v>2</v>
      </c>
      <c r="C7" s="331">
        <v>30</v>
      </c>
      <c r="D7" s="331">
        <v>87</v>
      </c>
      <c r="E7" s="331">
        <v>4</v>
      </c>
      <c r="F7" s="331">
        <v>24</v>
      </c>
      <c r="G7" s="331">
        <v>51</v>
      </c>
    </row>
    <row r="8" spans="1:7" ht="24.95" customHeight="1">
      <c r="A8" s="106" t="s">
        <v>7</v>
      </c>
      <c r="B8" s="105" t="s">
        <v>2</v>
      </c>
      <c r="C8" s="331"/>
      <c r="D8" s="331">
        <v>1</v>
      </c>
      <c r="E8" s="331">
        <v>-1</v>
      </c>
      <c r="F8" s="331">
        <v>0</v>
      </c>
      <c r="G8" s="331">
        <v>1</v>
      </c>
    </row>
    <row r="9" spans="1:7" ht="24.95" customHeight="1">
      <c r="A9" s="106" t="s">
        <v>22</v>
      </c>
      <c r="B9" s="105" t="s">
        <v>2</v>
      </c>
      <c r="C9" s="331"/>
      <c r="D9" s="331">
        <v>0</v>
      </c>
      <c r="E9" s="331">
        <v>0</v>
      </c>
      <c r="F9" s="331">
        <v>0</v>
      </c>
      <c r="G9" s="331">
        <v>0</v>
      </c>
    </row>
    <row r="10" spans="1:7" ht="24.95" customHeight="1">
      <c r="A10" s="79" t="s">
        <v>12</v>
      </c>
      <c r="B10" s="105" t="s">
        <v>13</v>
      </c>
      <c r="C10" s="331">
        <v>12</v>
      </c>
      <c r="D10" s="331">
        <v>44</v>
      </c>
      <c r="E10" s="331">
        <v>1</v>
      </c>
      <c r="F10" s="331">
        <v>6</v>
      </c>
      <c r="G10" s="331">
        <v>17</v>
      </c>
    </row>
    <row r="11" spans="1:7" ht="24.95" customHeight="1">
      <c r="A11" s="106" t="s">
        <v>8</v>
      </c>
      <c r="B11" s="105" t="s">
        <v>2</v>
      </c>
      <c r="C11" s="331">
        <v>12</v>
      </c>
      <c r="D11" s="331">
        <v>43</v>
      </c>
      <c r="E11" s="331">
        <v>2</v>
      </c>
      <c r="F11" s="331">
        <v>6</v>
      </c>
      <c r="G11" s="331">
        <v>16</v>
      </c>
    </row>
    <row r="12" spans="1:7" ht="24.95" customHeight="1">
      <c r="A12" s="106" t="s">
        <v>7</v>
      </c>
      <c r="B12" s="105" t="s">
        <v>2</v>
      </c>
      <c r="C12" s="331"/>
      <c r="D12" s="331">
        <v>1</v>
      </c>
      <c r="E12" s="331">
        <v>-1</v>
      </c>
      <c r="F12" s="331">
        <v>0</v>
      </c>
      <c r="G12" s="331">
        <v>1</v>
      </c>
    </row>
    <row r="13" spans="1:7" ht="24.95" customHeight="1">
      <c r="A13" s="106" t="s">
        <v>22</v>
      </c>
      <c r="B13" s="105" t="s">
        <v>2</v>
      </c>
      <c r="C13" s="331"/>
      <c r="D13" s="331">
        <v>0</v>
      </c>
      <c r="E13" s="331">
        <v>0</v>
      </c>
      <c r="F13" s="331">
        <v>0</v>
      </c>
      <c r="G13" s="331">
        <v>0</v>
      </c>
    </row>
    <row r="14" spans="1:7" ht="24.95" customHeight="1">
      <c r="A14" s="79" t="s">
        <v>14</v>
      </c>
      <c r="B14" s="105" t="s">
        <v>13</v>
      </c>
      <c r="C14" s="331">
        <v>28</v>
      </c>
      <c r="D14" s="331">
        <v>92</v>
      </c>
      <c r="E14" s="331">
        <v>-3</v>
      </c>
      <c r="F14" s="331">
        <v>25</v>
      </c>
      <c r="G14" s="331">
        <v>74</v>
      </c>
    </row>
    <row r="15" spans="1:7" ht="24.95" customHeight="1">
      <c r="A15" s="106" t="s">
        <v>8</v>
      </c>
      <c r="B15" s="105" t="s">
        <v>2</v>
      </c>
      <c r="C15" s="331">
        <v>28</v>
      </c>
      <c r="D15" s="331">
        <v>92</v>
      </c>
      <c r="E15" s="331">
        <v>-3</v>
      </c>
      <c r="F15" s="331">
        <v>25</v>
      </c>
      <c r="G15" s="331">
        <v>74</v>
      </c>
    </row>
    <row r="16" spans="1:7" ht="24.95" customHeight="1">
      <c r="A16" s="106" t="s">
        <v>7</v>
      </c>
      <c r="B16" s="105" t="s">
        <v>2</v>
      </c>
      <c r="C16" s="331"/>
      <c r="D16" s="331">
        <v>0</v>
      </c>
      <c r="E16" s="331">
        <v>0</v>
      </c>
      <c r="F16" s="331">
        <v>0</v>
      </c>
      <c r="G16" s="331">
        <v>0</v>
      </c>
    </row>
    <row r="17" spans="1:9" ht="24.95" customHeight="1">
      <c r="A17" s="106" t="s">
        <v>22</v>
      </c>
      <c r="B17" s="105" t="s">
        <v>2</v>
      </c>
      <c r="C17" s="331"/>
      <c r="D17" s="331">
        <v>0</v>
      </c>
      <c r="E17" s="331">
        <v>0</v>
      </c>
      <c r="F17" s="331">
        <v>0</v>
      </c>
      <c r="G17" s="331">
        <v>0</v>
      </c>
    </row>
    <row r="18" spans="1:9" ht="24.95" customHeight="1">
      <c r="A18" s="78" t="s">
        <v>17</v>
      </c>
      <c r="B18" s="105"/>
      <c r="C18" s="331"/>
      <c r="D18" s="331">
        <v>0</v>
      </c>
      <c r="E18" s="331">
        <v>0</v>
      </c>
      <c r="F18" s="331">
        <v>0</v>
      </c>
      <c r="G18" s="331">
        <v>0</v>
      </c>
    </row>
    <row r="19" spans="1:9" ht="24.95" customHeight="1">
      <c r="A19" s="79" t="s">
        <v>15</v>
      </c>
      <c r="B19" s="105" t="s">
        <v>11</v>
      </c>
      <c r="C19" s="331">
        <v>5</v>
      </c>
      <c r="D19" s="331">
        <v>17</v>
      </c>
      <c r="E19" s="331">
        <v>5</v>
      </c>
      <c r="F19" s="331">
        <v>-5</v>
      </c>
      <c r="G19" s="331">
        <v>-7</v>
      </c>
    </row>
    <row r="20" spans="1:9" ht="24.95" customHeight="1">
      <c r="A20" s="79" t="s">
        <v>12</v>
      </c>
      <c r="B20" s="105" t="s">
        <v>13</v>
      </c>
      <c r="C20" s="331"/>
      <c r="D20" s="331">
        <v>0</v>
      </c>
      <c r="E20" s="331">
        <v>0</v>
      </c>
      <c r="F20" s="331">
        <v>0</v>
      </c>
      <c r="G20" s="331">
        <v>0</v>
      </c>
    </row>
    <row r="21" spans="1:9" ht="24.95" customHeight="1">
      <c r="A21" s="79" t="s">
        <v>14</v>
      </c>
      <c r="B21" s="105" t="s">
        <v>2</v>
      </c>
      <c r="C21" s="331"/>
      <c r="D21" s="331">
        <v>0</v>
      </c>
      <c r="E21" s="331">
        <v>0</v>
      </c>
      <c r="F21" s="331">
        <v>0</v>
      </c>
      <c r="G21" s="331">
        <v>-1</v>
      </c>
    </row>
    <row r="22" spans="1:9" ht="24.95" customHeight="1">
      <c r="A22" s="79" t="s">
        <v>20</v>
      </c>
      <c r="B22" s="105" t="s">
        <v>23</v>
      </c>
      <c r="C22" s="331">
        <v>310</v>
      </c>
      <c r="D22" s="311">
        <v>322.5</v>
      </c>
      <c r="E22" s="311">
        <v>310</v>
      </c>
      <c r="F22" s="311">
        <v>87</v>
      </c>
      <c r="G22" s="311">
        <v>-2518.5</v>
      </c>
    </row>
    <row r="23" spans="1:9" s="79" customFormat="1" ht="24.95" customHeight="1">
      <c r="A23" s="78" t="s">
        <v>237</v>
      </c>
      <c r="C23" s="311"/>
      <c r="D23" s="311">
        <v>0</v>
      </c>
      <c r="E23" s="311">
        <v>0</v>
      </c>
      <c r="F23" s="311">
        <v>0</v>
      </c>
      <c r="G23" s="311">
        <v>0</v>
      </c>
    </row>
    <row r="24" spans="1:9" s="79" customFormat="1" ht="26.25" customHeight="1">
      <c r="A24" s="79" t="s">
        <v>238</v>
      </c>
      <c r="B24" s="105" t="s">
        <v>11</v>
      </c>
      <c r="C24" s="331">
        <v>34</v>
      </c>
      <c r="D24" s="331">
        <v>353</v>
      </c>
      <c r="E24" s="331">
        <v>-32</v>
      </c>
      <c r="F24" s="331">
        <v>-4</v>
      </c>
      <c r="G24" s="331">
        <v>0</v>
      </c>
    </row>
    <row r="25" spans="1:9" s="79" customFormat="1" ht="26.25" customHeight="1">
      <c r="A25" s="79" t="s">
        <v>239</v>
      </c>
      <c r="B25" s="105" t="s">
        <v>11</v>
      </c>
      <c r="C25" s="331">
        <v>34</v>
      </c>
      <c r="D25" s="331">
        <v>353</v>
      </c>
      <c r="E25" s="331">
        <v>-32</v>
      </c>
      <c r="F25" s="331">
        <v>-4</v>
      </c>
      <c r="G25" s="331">
        <v>24</v>
      </c>
    </row>
    <row r="26" spans="1:9" s="79" customFormat="1" ht="26.25" customHeight="1">
      <c r="A26" s="79" t="s">
        <v>240</v>
      </c>
      <c r="B26" s="105" t="s">
        <v>23</v>
      </c>
      <c r="C26" s="311">
        <v>185.24</v>
      </c>
      <c r="D26" s="311">
        <v>2877.3900000000003</v>
      </c>
      <c r="E26" s="311">
        <v>116.59</v>
      </c>
      <c r="F26" s="311">
        <v>93.16</v>
      </c>
      <c r="G26" s="311">
        <v>230.21500000000015</v>
      </c>
      <c r="I26" s="391"/>
    </row>
    <row r="27" spans="1:9" s="79" customFormat="1" ht="15.75"/>
    <row r="28" spans="1:9" s="79" customFormat="1" ht="15.75"/>
    <row r="29" spans="1:9" s="79" customFormat="1" ht="15.75"/>
    <row r="30" spans="1:9" s="79" customFormat="1" ht="15.75"/>
    <row r="31" spans="1:9" s="79" customFormat="1" ht="15.75"/>
    <row r="32" spans="1:9" s="79" customFormat="1" ht="15.75"/>
    <row r="33" s="79" customFormat="1" ht="15.75"/>
    <row r="34" s="79" customFormat="1" ht="15.75"/>
    <row r="35" s="79" customFormat="1" ht="15.75"/>
    <row r="36" s="79" customFormat="1" ht="15.75"/>
  </sheetData>
  <mergeCells count="6">
    <mergeCell ref="B3:B4"/>
    <mergeCell ref="C3:C4"/>
    <mergeCell ref="D3:D4"/>
    <mergeCell ref="E3:F3"/>
    <mergeCell ref="A1:G1"/>
    <mergeCell ref="G3:G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36"/>
  <sheetViews>
    <sheetView topLeftCell="A24" zoomScaleSheetLayoutView="100" workbookViewId="0">
      <selection activeCell="F24" sqref="F1:F104857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82" customWidth="1"/>
    <col min="17" max="21" width="12.875" style="2" customWidth="1"/>
    <col min="22" max="16384" width="12.875" style="2"/>
  </cols>
  <sheetData>
    <row r="1" spans="1:120" ht="50.1" customHeight="1">
      <c r="A1" s="394" t="s">
        <v>108</v>
      </c>
      <c r="B1" s="394"/>
      <c r="C1" s="394"/>
      <c r="D1" s="394"/>
      <c r="E1" s="394"/>
    </row>
    <row r="2" spans="1:120" ht="24.95" customHeight="1">
      <c r="A2" s="25"/>
      <c r="C2" s="26"/>
      <c r="D2" s="395" t="s">
        <v>106</v>
      </c>
      <c r="E2" s="395"/>
    </row>
    <row r="3" spans="1:120" ht="75" customHeight="1">
      <c r="A3" s="373"/>
      <c r="B3" s="374" t="s">
        <v>331</v>
      </c>
      <c r="C3" s="374" t="s">
        <v>332</v>
      </c>
      <c r="D3" s="374" t="s">
        <v>333</v>
      </c>
      <c r="E3" s="374" t="s">
        <v>334</v>
      </c>
      <c r="G3" s="81"/>
      <c r="H3" s="81"/>
      <c r="I3" s="81"/>
      <c r="J3" s="81"/>
      <c r="K3" s="81"/>
      <c r="L3" s="81"/>
      <c r="M3" s="83"/>
      <c r="N3" s="83"/>
      <c r="O3" s="83"/>
      <c r="P3" s="83"/>
    </row>
    <row r="4" spans="1:120" s="27" customFormat="1" ht="24.95" customHeight="1">
      <c r="A4" s="375" t="s">
        <v>101</v>
      </c>
      <c r="B4" s="376">
        <v>100.36</v>
      </c>
      <c r="C4" s="376">
        <v>105.61</v>
      </c>
      <c r="D4" s="376">
        <v>103.4</v>
      </c>
      <c r="E4" s="376">
        <v>98.93</v>
      </c>
      <c r="F4" s="309"/>
      <c r="G4" s="310"/>
      <c r="H4" s="86"/>
      <c r="I4" s="85"/>
      <c r="J4" s="85"/>
      <c r="K4" s="86"/>
      <c r="L4" s="85"/>
      <c r="M4" s="85"/>
      <c r="N4" s="85"/>
      <c r="O4" s="85"/>
      <c r="P4" s="86"/>
    </row>
    <row r="5" spans="1:120" s="29" customFormat="1" ht="24.95" customHeight="1">
      <c r="A5" s="377"/>
      <c r="B5" s="376"/>
      <c r="C5" s="376"/>
      <c r="D5" s="376"/>
      <c r="E5" s="376"/>
      <c r="F5" s="309"/>
      <c r="G5" s="310"/>
      <c r="H5" s="83"/>
      <c r="I5" s="83"/>
      <c r="J5" s="83"/>
      <c r="K5" s="83"/>
      <c r="L5" s="27"/>
      <c r="M5" s="83"/>
      <c r="N5" s="83"/>
      <c r="O5" s="83"/>
      <c r="P5" s="8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44" t="s">
        <v>0</v>
      </c>
      <c r="B6" s="376">
        <v>90.91</v>
      </c>
      <c r="C6" s="376">
        <v>102.31</v>
      </c>
      <c r="D6" s="376">
        <v>106.4</v>
      </c>
      <c r="E6" s="376">
        <v>75.31</v>
      </c>
      <c r="F6" s="309"/>
      <c r="G6" s="310"/>
      <c r="H6" s="84"/>
      <c r="I6" s="84"/>
      <c r="J6" s="84"/>
      <c r="K6" s="84"/>
      <c r="L6" s="84"/>
      <c r="M6" s="84"/>
      <c r="N6" s="84"/>
      <c r="O6" s="84"/>
      <c r="P6" s="84"/>
      <c r="V6" s="145"/>
    </row>
    <row r="7" spans="1:120" ht="24.95" customHeight="1">
      <c r="A7" s="378" t="s">
        <v>24</v>
      </c>
      <c r="B7" s="379">
        <v>90.91</v>
      </c>
      <c r="C7" s="379">
        <v>102.31</v>
      </c>
      <c r="D7" s="379">
        <v>106.4</v>
      </c>
      <c r="E7" s="379">
        <v>75.31</v>
      </c>
      <c r="F7" s="309"/>
      <c r="G7" s="310"/>
      <c r="H7" s="82"/>
      <c r="I7" s="82"/>
      <c r="J7" s="82"/>
      <c r="K7" s="82"/>
      <c r="L7" s="82"/>
    </row>
    <row r="8" spans="1:120" s="30" customFormat="1" ht="24.95" customHeight="1">
      <c r="A8" s="44" t="s">
        <v>25</v>
      </c>
      <c r="B8" s="376">
        <v>100.23</v>
      </c>
      <c r="C8" s="376">
        <v>105.75</v>
      </c>
      <c r="D8" s="376">
        <v>103.37</v>
      </c>
      <c r="E8" s="376">
        <v>98.88</v>
      </c>
      <c r="F8" s="309"/>
      <c r="G8" s="310"/>
      <c r="H8" s="84"/>
      <c r="I8" s="84"/>
      <c r="J8" s="84"/>
      <c r="K8" s="84"/>
      <c r="L8" s="84"/>
      <c r="M8" s="84"/>
      <c r="N8" s="84"/>
      <c r="O8" s="84"/>
      <c r="P8" s="84"/>
    </row>
    <row r="9" spans="1:120" s="30" customFormat="1" ht="24.95" customHeight="1">
      <c r="A9" s="45" t="s">
        <v>26</v>
      </c>
      <c r="B9" s="379">
        <v>117.83</v>
      </c>
      <c r="C9" s="379">
        <v>102.28</v>
      </c>
      <c r="D9" s="379">
        <v>113.9</v>
      </c>
      <c r="E9" s="379">
        <v>97.05</v>
      </c>
      <c r="F9" s="309"/>
      <c r="G9" s="310"/>
      <c r="H9" s="82"/>
      <c r="I9" s="82"/>
      <c r="J9" s="82"/>
      <c r="K9" s="82"/>
      <c r="L9" s="82"/>
      <c r="M9" s="82"/>
      <c r="N9" s="82"/>
      <c r="O9" s="82"/>
      <c r="P9" s="82"/>
    </row>
    <row r="10" spans="1:120" ht="24.95" customHeight="1">
      <c r="A10" s="45" t="s">
        <v>27</v>
      </c>
      <c r="B10" s="379">
        <v>72.3</v>
      </c>
      <c r="C10" s="379">
        <v>121.95</v>
      </c>
      <c r="D10" s="379">
        <v>153.31</v>
      </c>
      <c r="E10" s="379">
        <v>88.86</v>
      </c>
      <c r="F10" s="309"/>
      <c r="G10" s="310"/>
      <c r="H10" s="82"/>
      <c r="I10" s="82"/>
      <c r="J10" s="82"/>
      <c r="K10" s="82"/>
      <c r="L10" s="82"/>
    </row>
    <row r="11" spans="1:120" ht="24.95" customHeight="1">
      <c r="A11" s="45" t="s">
        <v>28</v>
      </c>
      <c r="B11" s="379">
        <v>93.13</v>
      </c>
      <c r="C11" s="379">
        <v>110.08</v>
      </c>
      <c r="D11" s="379">
        <v>95.7</v>
      </c>
      <c r="E11" s="379">
        <v>100.5</v>
      </c>
      <c r="F11" s="309"/>
      <c r="G11" s="310"/>
      <c r="H11" s="82"/>
      <c r="I11" s="82"/>
      <c r="J11" s="82"/>
      <c r="K11" s="82"/>
      <c r="L11" s="82"/>
    </row>
    <row r="12" spans="1:120" ht="24.95" customHeight="1">
      <c r="A12" s="45" t="s">
        <v>29</v>
      </c>
      <c r="B12" s="379">
        <v>71.680000000000007</v>
      </c>
      <c r="C12" s="379">
        <v>96.73</v>
      </c>
      <c r="D12" s="379">
        <v>76.790000000000006</v>
      </c>
      <c r="E12" s="379">
        <v>81.23</v>
      </c>
      <c r="F12" s="309"/>
      <c r="G12" s="310"/>
      <c r="H12" s="82"/>
      <c r="I12" s="82"/>
      <c r="J12" s="82"/>
      <c r="K12" s="82"/>
      <c r="L12" s="82"/>
    </row>
    <row r="13" spans="1:120" ht="50.1" customHeight="1">
      <c r="A13" s="45" t="s">
        <v>30</v>
      </c>
      <c r="B13" s="379">
        <v>139.69</v>
      </c>
      <c r="C13" s="379">
        <v>105.05</v>
      </c>
      <c r="D13" s="379">
        <v>130.35</v>
      </c>
      <c r="E13" s="379">
        <v>95.02</v>
      </c>
      <c r="F13" s="309"/>
      <c r="G13" s="310"/>
      <c r="H13" s="82"/>
      <c r="I13" s="82"/>
      <c r="J13" s="82"/>
      <c r="K13" s="82"/>
      <c r="L13" s="82"/>
    </row>
    <row r="14" spans="1:120" ht="24.95" customHeight="1">
      <c r="A14" s="45" t="s">
        <v>31</v>
      </c>
      <c r="B14" s="379">
        <v>143.16</v>
      </c>
      <c r="C14" s="379">
        <v>96.29</v>
      </c>
      <c r="D14" s="379">
        <v>128.41</v>
      </c>
      <c r="E14" s="379">
        <v>107.11</v>
      </c>
      <c r="F14" s="309"/>
      <c r="G14" s="310"/>
      <c r="H14" s="82"/>
      <c r="I14" s="82"/>
      <c r="J14" s="82"/>
      <c r="K14" s="82"/>
      <c r="L14" s="82"/>
    </row>
    <row r="15" spans="1:120" ht="24.95" customHeight="1">
      <c r="A15" s="45" t="s">
        <v>32</v>
      </c>
      <c r="B15" s="379">
        <v>125.3</v>
      </c>
      <c r="C15" s="379">
        <v>85.29</v>
      </c>
      <c r="D15" s="379">
        <v>110.88</v>
      </c>
      <c r="E15" s="379">
        <v>112.22</v>
      </c>
      <c r="F15" s="309"/>
      <c r="G15" s="310"/>
      <c r="H15" s="82"/>
      <c r="I15" s="82"/>
      <c r="J15" s="82"/>
      <c r="K15" s="82"/>
      <c r="L15" s="82"/>
    </row>
    <row r="16" spans="1:120" ht="24.95" customHeight="1">
      <c r="A16" s="45" t="s">
        <v>33</v>
      </c>
      <c r="B16" s="379">
        <v>98.19</v>
      </c>
      <c r="C16" s="379">
        <v>96.32</v>
      </c>
      <c r="D16" s="379">
        <v>95.59</v>
      </c>
      <c r="E16" s="379">
        <v>93.95</v>
      </c>
      <c r="F16" s="309"/>
      <c r="G16" s="310"/>
      <c r="H16" s="82"/>
      <c r="I16" s="82"/>
      <c r="J16" s="82"/>
      <c r="K16" s="82"/>
      <c r="L16" s="82"/>
    </row>
    <row r="17" spans="1:16" ht="24.95" customHeight="1">
      <c r="A17" s="45" t="s">
        <v>34</v>
      </c>
      <c r="B17" s="379">
        <v>128.65</v>
      </c>
      <c r="C17" s="379">
        <v>106.7</v>
      </c>
      <c r="D17" s="379">
        <v>124.88</v>
      </c>
      <c r="E17" s="379">
        <v>113.14</v>
      </c>
      <c r="F17" s="309"/>
      <c r="G17" s="310"/>
      <c r="H17" s="82"/>
      <c r="I17" s="82"/>
      <c r="J17" s="82"/>
      <c r="K17" s="82"/>
      <c r="L17" s="82"/>
    </row>
    <row r="18" spans="1:16" ht="24.95" customHeight="1">
      <c r="A18" s="45" t="s">
        <v>35</v>
      </c>
      <c r="B18" s="379">
        <v>152.69999999999999</v>
      </c>
      <c r="C18" s="379">
        <v>108.93</v>
      </c>
      <c r="D18" s="379">
        <v>134.56</v>
      </c>
      <c r="E18" s="379">
        <v>101.17</v>
      </c>
      <c r="F18" s="309"/>
      <c r="G18" s="310"/>
      <c r="H18" s="82"/>
      <c r="I18" s="82"/>
      <c r="J18" s="82"/>
      <c r="K18" s="82"/>
      <c r="L18" s="82"/>
    </row>
    <row r="19" spans="1:16" ht="35.1" customHeight="1">
      <c r="A19" s="45" t="s">
        <v>36</v>
      </c>
      <c r="B19" s="379">
        <v>83.32</v>
      </c>
      <c r="C19" s="379">
        <v>101.83</v>
      </c>
      <c r="D19" s="379">
        <v>87.56</v>
      </c>
      <c r="E19" s="379">
        <v>75.06</v>
      </c>
      <c r="F19" s="309"/>
      <c r="G19" s="310"/>
      <c r="H19" s="82"/>
      <c r="I19" s="82"/>
      <c r="J19" s="82"/>
      <c r="K19" s="82"/>
      <c r="L19" s="82"/>
    </row>
    <row r="20" spans="1:16" ht="24.95" customHeight="1">
      <c r="A20" s="45" t="s">
        <v>37</v>
      </c>
      <c r="B20" s="379">
        <v>131.32</v>
      </c>
      <c r="C20" s="379">
        <v>103.28</v>
      </c>
      <c r="D20" s="379">
        <v>132</v>
      </c>
      <c r="E20" s="379">
        <v>97.24</v>
      </c>
      <c r="F20" s="309"/>
      <c r="G20" s="310"/>
      <c r="H20" s="82"/>
      <c r="I20" s="82"/>
      <c r="J20" s="82"/>
      <c r="K20" s="82"/>
      <c r="L20" s="82"/>
    </row>
    <row r="21" spans="1:16" ht="35.1" customHeight="1">
      <c r="A21" s="45" t="s">
        <v>38</v>
      </c>
      <c r="B21" s="379">
        <v>114.79</v>
      </c>
      <c r="C21" s="379">
        <v>104.04</v>
      </c>
      <c r="D21" s="379">
        <v>125.07</v>
      </c>
      <c r="E21" s="379">
        <v>114.78</v>
      </c>
      <c r="F21" s="309"/>
      <c r="G21" s="310"/>
      <c r="H21" s="82"/>
      <c r="I21" s="82"/>
      <c r="J21" s="82"/>
      <c r="K21" s="82"/>
      <c r="L21" s="82"/>
    </row>
    <row r="22" spans="1:16" ht="35.1" customHeight="1">
      <c r="A22" s="45" t="s">
        <v>39</v>
      </c>
      <c r="B22" s="379">
        <v>101.53</v>
      </c>
      <c r="C22" s="379">
        <v>108.33</v>
      </c>
      <c r="D22" s="379">
        <v>116.49</v>
      </c>
      <c r="E22" s="379">
        <v>107.84</v>
      </c>
      <c r="F22" s="309"/>
      <c r="G22" s="310"/>
      <c r="H22" s="82"/>
      <c r="I22" s="82"/>
      <c r="J22" s="82"/>
      <c r="K22" s="82"/>
      <c r="L22" s="82"/>
    </row>
    <row r="23" spans="1:16" ht="24.95" customHeight="1">
      <c r="A23" s="45" t="s">
        <v>40</v>
      </c>
      <c r="B23" s="379">
        <v>141.86000000000001</v>
      </c>
      <c r="C23" s="379">
        <v>100.38</v>
      </c>
      <c r="D23" s="379">
        <v>125.57</v>
      </c>
      <c r="E23" s="379">
        <v>113.63</v>
      </c>
      <c r="F23" s="309"/>
      <c r="G23" s="310"/>
      <c r="H23" s="82"/>
      <c r="I23" s="82"/>
      <c r="J23" s="82"/>
      <c r="K23" s="82"/>
      <c r="L23" s="82"/>
    </row>
    <row r="24" spans="1:16" ht="35.1" customHeight="1">
      <c r="A24" s="45" t="s">
        <v>41</v>
      </c>
      <c r="B24" s="379">
        <v>63.92</v>
      </c>
      <c r="C24" s="379">
        <v>93.92</v>
      </c>
      <c r="D24" s="379">
        <v>99.52</v>
      </c>
      <c r="E24" s="379">
        <v>123.66</v>
      </c>
      <c r="F24" s="309"/>
      <c r="G24" s="310"/>
      <c r="H24" s="82"/>
      <c r="I24" s="82"/>
      <c r="J24" s="82"/>
      <c r="K24" s="82"/>
      <c r="L24" s="82"/>
    </row>
    <row r="25" spans="1:16" ht="24.95" customHeight="1">
      <c r="A25" s="45" t="s">
        <v>42</v>
      </c>
      <c r="B25" s="379">
        <v>110.96</v>
      </c>
      <c r="C25" s="379">
        <v>100.15</v>
      </c>
      <c r="D25" s="379">
        <v>86.2</v>
      </c>
      <c r="E25" s="379">
        <v>76.290000000000006</v>
      </c>
      <c r="F25" s="309"/>
      <c r="G25" s="310"/>
      <c r="H25" s="82"/>
      <c r="I25" s="82"/>
      <c r="J25" s="82"/>
      <c r="K25" s="82"/>
      <c r="L25" s="82"/>
    </row>
    <row r="26" spans="1:16" ht="24.95" customHeight="1">
      <c r="A26" s="45" t="s">
        <v>43</v>
      </c>
      <c r="B26" s="379">
        <v>90.71</v>
      </c>
      <c r="C26" s="379">
        <v>100.38</v>
      </c>
      <c r="D26" s="379">
        <v>74.45</v>
      </c>
      <c r="E26" s="379">
        <v>87.19</v>
      </c>
      <c r="F26" s="309"/>
      <c r="G26" s="310"/>
      <c r="H26" s="82"/>
      <c r="I26" s="82"/>
      <c r="J26" s="82"/>
      <c r="K26" s="82"/>
      <c r="L26" s="82"/>
    </row>
    <row r="27" spans="1:16" ht="24.95" customHeight="1">
      <c r="A27" s="45" t="s">
        <v>44</v>
      </c>
      <c r="B27" s="379">
        <v>103.72</v>
      </c>
      <c r="C27" s="379">
        <v>94.22</v>
      </c>
      <c r="D27" s="379">
        <v>104.03</v>
      </c>
      <c r="E27" s="379">
        <v>99.52</v>
      </c>
      <c r="F27" s="309"/>
      <c r="G27" s="310"/>
      <c r="H27" s="82"/>
      <c r="I27" s="82"/>
      <c r="J27" s="82"/>
      <c r="K27" s="82"/>
      <c r="L27" s="82"/>
    </row>
    <row r="28" spans="1:16" ht="24.95" customHeight="1">
      <c r="A28" s="45" t="s">
        <v>45</v>
      </c>
      <c r="B28" s="379">
        <v>70.66</v>
      </c>
      <c r="C28" s="379">
        <v>103.84</v>
      </c>
      <c r="D28" s="379">
        <v>73.86</v>
      </c>
      <c r="E28" s="379">
        <v>80.66</v>
      </c>
      <c r="F28" s="309"/>
      <c r="G28" s="310"/>
      <c r="H28" s="82"/>
      <c r="I28" s="82"/>
      <c r="J28" s="82"/>
      <c r="K28" s="82"/>
      <c r="L28" s="82"/>
    </row>
    <row r="29" spans="1:16" ht="36" customHeight="1">
      <c r="A29" s="45" t="s">
        <v>265</v>
      </c>
      <c r="B29" s="379">
        <v>121.5</v>
      </c>
      <c r="C29" s="379">
        <v>110.6</v>
      </c>
      <c r="D29" s="379">
        <v>125.95</v>
      </c>
      <c r="E29" s="379">
        <v>111.2</v>
      </c>
      <c r="F29" s="309"/>
      <c r="G29" s="310"/>
      <c r="H29" s="82"/>
      <c r="I29" s="82"/>
      <c r="J29" s="82"/>
      <c r="K29" s="82"/>
      <c r="L29" s="82"/>
    </row>
    <row r="30" spans="1:16" ht="50.1" customHeight="1">
      <c r="A30" s="44" t="s">
        <v>46</v>
      </c>
      <c r="B30" s="376">
        <v>99.06</v>
      </c>
      <c r="C30" s="376">
        <v>99.29</v>
      </c>
      <c r="D30" s="376">
        <v>109.68</v>
      </c>
      <c r="E30" s="376">
        <v>100.56</v>
      </c>
      <c r="F30" s="309"/>
      <c r="G30" s="310"/>
      <c r="H30" s="87"/>
      <c r="I30" s="87"/>
      <c r="J30" s="87"/>
      <c r="K30" s="87"/>
      <c r="L30" s="87"/>
      <c r="M30" s="87"/>
      <c r="N30" s="87"/>
      <c r="O30" s="87"/>
      <c r="P30" s="84"/>
    </row>
    <row r="31" spans="1:16" ht="35.1" customHeight="1">
      <c r="A31" s="45" t="s">
        <v>46</v>
      </c>
      <c r="B31" s="379">
        <v>99.06</v>
      </c>
      <c r="C31" s="379">
        <v>99.29</v>
      </c>
      <c r="D31" s="379">
        <v>109.68</v>
      </c>
      <c r="E31" s="379">
        <v>100.56</v>
      </c>
      <c r="F31" s="309"/>
      <c r="G31" s="310"/>
      <c r="H31" s="88"/>
      <c r="I31" s="88"/>
      <c r="J31" s="88"/>
      <c r="K31" s="88"/>
      <c r="L31" s="88"/>
      <c r="M31" s="88"/>
      <c r="N31" s="88"/>
      <c r="O31" s="88"/>
    </row>
    <row r="32" spans="1:16" ht="35.1" customHeight="1">
      <c r="A32" s="377" t="s">
        <v>47</v>
      </c>
      <c r="B32" s="376">
        <v>127.04</v>
      </c>
      <c r="C32" s="376">
        <v>92.57</v>
      </c>
      <c r="D32" s="376">
        <v>101.26</v>
      </c>
      <c r="E32" s="376">
        <v>107.96</v>
      </c>
      <c r="F32" s="309"/>
      <c r="G32" s="310"/>
      <c r="H32" s="84"/>
      <c r="I32" s="84"/>
      <c r="J32" s="84"/>
      <c r="K32" s="84"/>
      <c r="L32" s="84"/>
      <c r="M32" s="84"/>
      <c r="N32" s="84"/>
      <c r="O32" s="84"/>
      <c r="P32" s="84"/>
    </row>
    <row r="33" spans="1:12" ht="24.95" customHeight="1">
      <c r="A33" s="380" t="s">
        <v>48</v>
      </c>
      <c r="B33" s="379">
        <v>105.35</v>
      </c>
      <c r="C33" s="379">
        <v>93.84</v>
      </c>
      <c r="D33" s="379">
        <v>96.56</v>
      </c>
      <c r="E33" s="379">
        <v>104.59</v>
      </c>
      <c r="F33" s="309"/>
      <c r="G33" s="310"/>
      <c r="H33" s="82"/>
      <c r="I33" s="82"/>
      <c r="J33" s="82"/>
      <c r="K33" s="82"/>
      <c r="L33" s="82"/>
    </row>
    <row r="34" spans="1:12" ht="35.1" customHeight="1">
      <c r="A34" s="45" t="s">
        <v>49</v>
      </c>
      <c r="B34" s="379">
        <v>141.81</v>
      </c>
      <c r="C34" s="379">
        <v>91.92</v>
      </c>
      <c r="D34" s="379">
        <v>103.87</v>
      </c>
      <c r="E34" s="379">
        <v>109.98</v>
      </c>
      <c r="F34" s="309"/>
      <c r="G34" s="310"/>
      <c r="H34" s="82"/>
      <c r="I34" s="82"/>
      <c r="J34" s="82"/>
      <c r="K34" s="82"/>
      <c r="L34" s="82"/>
    </row>
    <row r="35" spans="1:12" ht="24.95" customHeight="1">
      <c r="G35" s="82"/>
      <c r="H35" s="82"/>
      <c r="I35" s="82"/>
      <c r="J35" s="82"/>
      <c r="K35" s="82"/>
    </row>
    <row r="36" spans="1:12" ht="16.5" customHeight="1">
      <c r="G36" s="82"/>
      <c r="H36" s="82"/>
      <c r="I36" s="82"/>
      <c r="J36" s="82"/>
      <c r="K36" s="82"/>
    </row>
  </sheetData>
  <mergeCells count="2">
    <mergeCell ref="A1:E1"/>
    <mergeCell ref="D2:E2"/>
  </mergeCells>
  <pageMargins left="0.59" right="0.3" top="0.5" bottom="0.5" header="0.43307086614173201" footer="0.31496062992126"/>
  <pageSetup paperSize="9" scale="81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6"/>
  <sheetViews>
    <sheetView topLeftCell="A7" workbookViewId="0">
      <selection activeCell="H14" sqref="H14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0.375" style="3" bestFit="1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96" t="s">
        <v>109</v>
      </c>
      <c r="B1" s="396"/>
      <c r="C1" s="396"/>
      <c r="D1" s="396"/>
      <c r="E1" s="396"/>
      <c r="F1" s="396"/>
      <c r="G1" s="396"/>
    </row>
    <row r="2" spans="1:10" ht="24.95" customHeight="1">
      <c r="A2" s="4"/>
      <c r="B2" s="4"/>
    </row>
    <row r="3" spans="1:10" ht="60" customHeight="1">
      <c r="A3" s="47"/>
      <c r="B3" s="117" t="s">
        <v>104</v>
      </c>
      <c r="C3" s="381" t="s">
        <v>335</v>
      </c>
      <c r="D3" s="381" t="s">
        <v>336</v>
      </c>
      <c r="E3" s="381" t="s">
        <v>337</v>
      </c>
      <c r="F3" s="382" t="s">
        <v>338</v>
      </c>
      <c r="G3" s="382" t="s">
        <v>339</v>
      </c>
    </row>
    <row r="4" spans="1:10" ht="24.95" customHeight="1">
      <c r="A4" s="45" t="s">
        <v>79</v>
      </c>
      <c r="B4" s="46" t="s">
        <v>50</v>
      </c>
      <c r="C4" s="383">
        <v>26887</v>
      </c>
      <c r="D4" s="383">
        <v>27500</v>
      </c>
      <c r="E4" s="383">
        <v>256964</v>
      </c>
      <c r="F4" s="384">
        <v>113.90465145176699</v>
      </c>
      <c r="G4" s="384">
        <v>97.050314607929806</v>
      </c>
      <c r="H4" s="312">
        <f>G4-100</f>
        <v>-2.9496853920701938</v>
      </c>
      <c r="J4" s="144"/>
    </row>
    <row r="5" spans="1:10" ht="24.95" customHeight="1">
      <c r="A5" s="45" t="s">
        <v>80</v>
      </c>
      <c r="B5" s="46" t="s">
        <v>51</v>
      </c>
      <c r="C5" s="383">
        <v>3955.2016909364179</v>
      </c>
      <c r="D5" s="383">
        <v>4456.4917171612842</v>
      </c>
      <c r="E5" s="383">
        <v>62194.526971121544</v>
      </c>
      <c r="F5" s="384">
        <v>88.187624638148762</v>
      </c>
      <c r="G5" s="384">
        <v>102.02030609980596</v>
      </c>
      <c r="H5" s="312">
        <f t="shared" ref="H5:H16" si="0">G5-100</f>
        <v>2.0203060998059641</v>
      </c>
      <c r="J5" s="144"/>
    </row>
    <row r="6" spans="1:10" ht="24.95" customHeight="1">
      <c r="A6" s="45" t="s">
        <v>105</v>
      </c>
      <c r="B6" s="46" t="s">
        <v>52</v>
      </c>
      <c r="C6" s="383">
        <v>925.62047592958697</v>
      </c>
      <c r="D6" s="383">
        <v>895.35027750648999</v>
      </c>
      <c r="E6" s="383">
        <v>10429.3834544198</v>
      </c>
      <c r="F6" s="384">
        <v>76.789565034450106</v>
      </c>
      <c r="G6" s="384">
        <v>81.231330059237493</v>
      </c>
      <c r="H6" s="312">
        <f t="shared" si="0"/>
        <v>-18.768669940762507</v>
      </c>
      <c r="J6" s="144"/>
    </row>
    <row r="7" spans="1:10" ht="24.95" customHeight="1">
      <c r="A7" s="45" t="s">
        <v>114</v>
      </c>
      <c r="B7" s="46" t="s">
        <v>53</v>
      </c>
      <c r="C7" s="383">
        <v>7731.2963249201803</v>
      </c>
      <c r="D7" s="383">
        <v>7873.1518587945002</v>
      </c>
      <c r="E7" s="383">
        <v>80325.146009396703</v>
      </c>
      <c r="F7" s="384">
        <v>87.559336964044803</v>
      </c>
      <c r="G7" s="384">
        <v>75.061518805163502</v>
      </c>
      <c r="H7" s="312">
        <f t="shared" si="0"/>
        <v>-24.938481194836498</v>
      </c>
      <c r="J7" s="144"/>
    </row>
    <row r="8" spans="1:10" ht="24.95" customHeight="1">
      <c r="A8" s="45" t="s">
        <v>340</v>
      </c>
      <c r="B8" s="46" t="s">
        <v>55</v>
      </c>
      <c r="C8" s="383">
        <v>310250</v>
      </c>
      <c r="D8" s="383">
        <v>342888.3</v>
      </c>
      <c r="E8" s="383">
        <v>3500730</v>
      </c>
      <c r="F8" s="384">
        <v>106.42042675664494</v>
      </c>
      <c r="G8" s="384">
        <v>105.94732605494146</v>
      </c>
      <c r="H8" s="312">
        <f t="shared" si="0"/>
        <v>5.9473260549414562</v>
      </c>
      <c r="J8" s="144"/>
    </row>
    <row r="9" spans="1:10" ht="24.95" customHeight="1">
      <c r="A9" s="45" t="s">
        <v>341</v>
      </c>
      <c r="B9" s="46" t="s">
        <v>55</v>
      </c>
      <c r="C9" s="383">
        <v>130800</v>
      </c>
      <c r="D9" s="383">
        <v>148824.24</v>
      </c>
      <c r="E9" s="383">
        <v>1490300</v>
      </c>
      <c r="F9" s="384">
        <v>589.40293069306927</v>
      </c>
      <c r="G9" s="384">
        <v>602.0374258587658</v>
      </c>
      <c r="H9" s="312">
        <f t="shared" si="0"/>
        <v>502.0374258587658</v>
      </c>
      <c r="J9" s="144"/>
    </row>
    <row r="10" spans="1:10" ht="24.95" customHeight="1">
      <c r="A10" s="45" t="s">
        <v>342</v>
      </c>
      <c r="B10" s="46" t="s">
        <v>55</v>
      </c>
      <c r="C10" s="383">
        <v>940500</v>
      </c>
      <c r="D10" s="383">
        <v>972100.8</v>
      </c>
      <c r="E10" s="383">
        <v>10558600</v>
      </c>
      <c r="F10" s="384">
        <v>97.080008967984725</v>
      </c>
      <c r="G10" s="384">
        <v>92.096302998866008</v>
      </c>
      <c r="H10" s="312">
        <f t="shared" si="0"/>
        <v>-7.9036970011339918</v>
      </c>
      <c r="J10" s="144"/>
    </row>
    <row r="11" spans="1:10" ht="31.5">
      <c r="A11" s="45" t="s">
        <v>343</v>
      </c>
      <c r="B11" s="46" t="s">
        <v>67</v>
      </c>
      <c r="C11" s="383">
        <v>19733.025359134852</v>
      </c>
      <c r="D11" s="383">
        <v>21388.239887865271</v>
      </c>
      <c r="E11" s="383">
        <v>170048.73133635186</v>
      </c>
      <c r="F11" s="384">
        <v>118.15116445057123</v>
      </c>
      <c r="G11" s="384">
        <v>108.54037500123728</v>
      </c>
      <c r="H11" s="312">
        <f t="shared" si="0"/>
        <v>8.5403750012372797</v>
      </c>
      <c r="J11" s="144"/>
    </row>
    <row r="12" spans="1:10" ht="24.95" customHeight="1">
      <c r="A12" s="45" t="s">
        <v>344</v>
      </c>
      <c r="B12" s="46" t="s">
        <v>54</v>
      </c>
      <c r="C12" s="383">
        <v>1545</v>
      </c>
      <c r="D12" s="383">
        <v>1451</v>
      </c>
      <c r="E12" s="383">
        <v>24698.9</v>
      </c>
      <c r="F12" s="384">
        <v>99.519890260631001</v>
      </c>
      <c r="G12" s="384">
        <v>123.65525182737601</v>
      </c>
      <c r="H12" s="312">
        <f t="shared" si="0"/>
        <v>23.655251827376006</v>
      </c>
      <c r="J12" s="144"/>
    </row>
    <row r="13" spans="1:10" ht="24.95" customHeight="1">
      <c r="A13" s="45" t="s">
        <v>345</v>
      </c>
      <c r="B13" s="46" t="s">
        <v>55</v>
      </c>
      <c r="C13" s="383">
        <v>4492</v>
      </c>
      <c r="D13" s="383">
        <v>4499</v>
      </c>
      <c r="E13" s="383">
        <v>38225</v>
      </c>
      <c r="F13" s="384">
        <v>86.039395677949898</v>
      </c>
      <c r="G13" s="384">
        <v>76.192469453247995</v>
      </c>
      <c r="H13" s="312">
        <f t="shared" si="0"/>
        <v>-23.807530546752005</v>
      </c>
      <c r="J13" s="144"/>
    </row>
    <row r="14" spans="1:10" ht="24.95" customHeight="1">
      <c r="A14" s="45" t="s">
        <v>346</v>
      </c>
      <c r="B14" s="46" t="s">
        <v>55</v>
      </c>
      <c r="C14" s="383">
        <v>149961</v>
      </c>
      <c r="D14" s="383">
        <v>152333</v>
      </c>
      <c r="E14" s="383">
        <v>1467419</v>
      </c>
      <c r="F14" s="384">
        <v>75.319531864187198</v>
      </c>
      <c r="G14" s="384">
        <v>88.895855558524005</v>
      </c>
      <c r="H14" s="312">
        <f t="shared" si="0"/>
        <v>-11.104144441475995</v>
      </c>
    </row>
    <row r="15" spans="1:10" ht="25.5" customHeight="1">
      <c r="A15" s="45" t="s">
        <v>347</v>
      </c>
      <c r="B15" s="46" t="s">
        <v>56</v>
      </c>
      <c r="C15" s="383">
        <v>694.13470554161097</v>
      </c>
      <c r="D15" s="383">
        <v>689.19844757675298</v>
      </c>
      <c r="E15" s="383">
        <v>7098.4924734504802</v>
      </c>
      <c r="F15" s="384">
        <v>109.67844994456</v>
      </c>
      <c r="G15" s="384">
        <v>100.564307272253</v>
      </c>
      <c r="H15" s="312">
        <f t="shared" si="0"/>
        <v>0.56430727225300359</v>
      </c>
    </row>
    <row r="16" spans="1:10" ht="25.5" customHeight="1">
      <c r="A16" s="45" t="s">
        <v>348</v>
      </c>
      <c r="B16" s="46" t="s">
        <v>57</v>
      </c>
      <c r="C16" s="383">
        <v>2916.92811193227</v>
      </c>
      <c r="D16" s="383">
        <v>2737.1806492071501</v>
      </c>
      <c r="E16" s="383">
        <v>30791.9860185119</v>
      </c>
      <c r="F16" s="384">
        <v>96.560287503496994</v>
      </c>
      <c r="G16" s="384">
        <v>104.58551628600399</v>
      </c>
      <c r="H16" s="312">
        <f t="shared" si="0"/>
        <v>4.585516286003994</v>
      </c>
    </row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5"/>
  <sheetViews>
    <sheetView topLeftCell="A10" workbookViewId="0">
      <selection activeCell="G17" sqref="G17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97" t="s">
        <v>110</v>
      </c>
      <c r="B1" s="397"/>
      <c r="C1" s="397"/>
      <c r="D1" s="397"/>
      <c r="E1" s="397"/>
      <c r="F1" s="397"/>
      <c r="G1" s="397"/>
    </row>
    <row r="2" spans="1:14" ht="24.95" customHeight="1">
      <c r="C2" s="398" t="s">
        <v>107</v>
      </c>
      <c r="D2" s="398"/>
      <c r="E2" s="398"/>
      <c r="F2" s="398"/>
      <c r="G2" s="398"/>
    </row>
    <row r="3" spans="1:14" ht="63.95" customHeight="1">
      <c r="A3" s="57"/>
      <c r="B3" s="80" t="s">
        <v>354</v>
      </c>
      <c r="C3" s="80" t="s">
        <v>349</v>
      </c>
      <c r="D3" s="80" t="s">
        <v>350</v>
      </c>
      <c r="E3" s="80" t="s">
        <v>351</v>
      </c>
      <c r="F3" s="80" t="s">
        <v>352</v>
      </c>
      <c r="G3" s="80" t="s">
        <v>353</v>
      </c>
    </row>
    <row r="4" spans="1:14" ht="24.95" customHeight="1">
      <c r="A4" s="48" t="s">
        <v>1</v>
      </c>
      <c r="B4" s="277">
        <v>1187423</v>
      </c>
      <c r="C4" s="277">
        <v>1255168</v>
      </c>
      <c r="D4" s="277">
        <v>8360865.0499999998</v>
      </c>
      <c r="E4" s="278">
        <v>124.45667801665414</v>
      </c>
      <c r="F4" s="278">
        <v>77.383116843450892</v>
      </c>
      <c r="G4" s="278">
        <v>122.57581180132374</v>
      </c>
      <c r="I4" s="259"/>
      <c r="J4" s="259"/>
      <c r="K4" s="40"/>
      <c r="L4" s="40"/>
      <c r="M4" s="40"/>
      <c r="N4" s="41"/>
    </row>
    <row r="5" spans="1:14" ht="24.95" customHeight="1">
      <c r="A5" s="49" t="s">
        <v>81</v>
      </c>
      <c r="B5" s="277">
        <v>636059</v>
      </c>
      <c r="C5" s="277">
        <v>678857</v>
      </c>
      <c r="D5" s="277">
        <v>4212828</v>
      </c>
      <c r="E5" s="278">
        <v>99.316343101253779</v>
      </c>
      <c r="F5" s="278">
        <v>75.395061735023418</v>
      </c>
      <c r="G5" s="278">
        <v>105.65796020898708</v>
      </c>
      <c r="I5" s="259"/>
      <c r="J5" s="295"/>
      <c r="K5" s="40"/>
      <c r="L5" s="40"/>
      <c r="M5" s="40"/>
      <c r="N5" s="41"/>
    </row>
    <row r="6" spans="1:14" ht="24.95" customHeight="1">
      <c r="A6" s="50" t="s">
        <v>58</v>
      </c>
      <c r="B6" s="279">
        <v>417159</v>
      </c>
      <c r="C6" s="280">
        <v>471582</v>
      </c>
      <c r="D6" s="279">
        <v>2923083</v>
      </c>
      <c r="E6" s="281">
        <v>84.90547693637248</v>
      </c>
      <c r="F6" s="281">
        <v>82.241398519865669</v>
      </c>
      <c r="G6" s="281">
        <v>93.759508397219818</v>
      </c>
      <c r="K6" s="40"/>
      <c r="L6" s="40"/>
      <c r="M6" s="40"/>
      <c r="N6" s="41"/>
    </row>
    <row r="7" spans="1:14" ht="24.95" customHeight="1">
      <c r="A7" s="51" t="s">
        <v>59</v>
      </c>
      <c r="B7" s="282">
        <v>95960</v>
      </c>
      <c r="C7" s="283">
        <v>115600</v>
      </c>
      <c r="D7" s="282">
        <v>619080</v>
      </c>
      <c r="E7" s="386">
        <v>366.98412698412699</v>
      </c>
      <c r="F7" s="387">
        <v>63.218713588837367</v>
      </c>
      <c r="G7" s="388">
        <v>230.10106040951953</v>
      </c>
      <c r="K7" s="40"/>
      <c r="L7" s="40"/>
      <c r="M7" s="40"/>
      <c r="N7" s="41"/>
    </row>
    <row r="8" spans="1:14" ht="24.95" customHeight="1">
      <c r="A8" s="53" t="s">
        <v>111</v>
      </c>
      <c r="B8" s="279">
        <v>50250</v>
      </c>
      <c r="C8" s="280">
        <v>40665</v>
      </c>
      <c r="D8" s="279">
        <v>225095</v>
      </c>
      <c r="E8" s="385">
        <v>57.436440677966104</v>
      </c>
      <c r="F8" s="281">
        <v>65.313269827268542</v>
      </c>
      <c r="G8" s="284">
        <v>131.8272327964861</v>
      </c>
      <c r="K8" s="40"/>
      <c r="L8" s="40"/>
      <c r="M8" s="40"/>
      <c r="N8" s="41"/>
    </row>
    <row r="9" spans="1:14" ht="24.95" customHeight="1">
      <c r="A9" s="52" t="s">
        <v>60</v>
      </c>
      <c r="B9" s="279">
        <v>25750</v>
      </c>
      <c r="C9" s="280">
        <v>15200</v>
      </c>
      <c r="D9" s="279">
        <v>281350</v>
      </c>
      <c r="E9" s="385">
        <v>1013.3333333333334</v>
      </c>
      <c r="F9" s="281">
        <v>71.055157086574397</v>
      </c>
      <c r="G9" s="284">
        <v>101.57956494268436</v>
      </c>
      <c r="K9" s="40"/>
      <c r="L9" s="40"/>
      <c r="M9" s="40"/>
      <c r="N9" s="41"/>
    </row>
    <row r="10" spans="1:14" ht="24.95" customHeight="1">
      <c r="A10" s="53" t="s">
        <v>61</v>
      </c>
      <c r="B10" s="279">
        <v>1790</v>
      </c>
      <c r="C10" s="280">
        <v>1850</v>
      </c>
      <c r="D10" s="279">
        <v>13890</v>
      </c>
      <c r="E10" s="385">
        <v>284.61538461538464</v>
      </c>
      <c r="F10" s="281">
        <v>60.391304347826086</v>
      </c>
      <c r="G10" s="284">
        <v>58.20970580839829</v>
      </c>
      <c r="K10" s="40"/>
      <c r="L10" s="40"/>
      <c r="M10" s="40"/>
      <c r="N10" s="41"/>
    </row>
    <row r="11" spans="1:14" ht="24.95" customHeight="1">
      <c r="A11" s="52" t="s">
        <v>62</v>
      </c>
      <c r="B11" s="279">
        <v>141110</v>
      </c>
      <c r="C11" s="280">
        <v>149560</v>
      </c>
      <c r="D11" s="279">
        <v>769410</v>
      </c>
      <c r="E11" s="385">
        <v>271.13850616388686</v>
      </c>
      <c r="F11" s="281">
        <v>60.593006772720116</v>
      </c>
      <c r="G11" s="284">
        <v>193.31618116309804</v>
      </c>
      <c r="K11" s="40"/>
      <c r="L11" s="40"/>
      <c r="M11" s="40"/>
      <c r="N11" s="41"/>
    </row>
    <row r="12" spans="1:14" ht="24.95" customHeight="1">
      <c r="A12" s="49" t="s">
        <v>82</v>
      </c>
      <c r="B12" s="277">
        <v>411272</v>
      </c>
      <c r="C12" s="277">
        <v>428759</v>
      </c>
      <c r="D12" s="277">
        <v>3165443.05</v>
      </c>
      <c r="E12" s="278">
        <v>156.01504990557422</v>
      </c>
      <c r="F12" s="278">
        <v>79.880442150176407</v>
      </c>
      <c r="G12" s="278">
        <v>132.78964946152945</v>
      </c>
      <c r="I12" s="259"/>
      <c r="K12" s="40"/>
      <c r="L12" s="40"/>
      <c r="M12" s="40"/>
      <c r="N12" s="41"/>
    </row>
    <row r="13" spans="1:14" ht="24.95" customHeight="1">
      <c r="A13" s="50" t="s">
        <v>63</v>
      </c>
      <c r="B13" s="279">
        <v>411272</v>
      </c>
      <c r="C13" s="280">
        <v>428759</v>
      </c>
      <c r="D13" s="279">
        <v>3165443.05</v>
      </c>
      <c r="E13" s="281">
        <v>156.01504990557422</v>
      </c>
      <c r="F13" s="281">
        <v>79.880442150176407</v>
      </c>
      <c r="G13" s="281">
        <v>132.78965503202664</v>
      </c>
      <c r="K13" s="40"/>
      <c r="L13" s="40"/>
      <c r="M13" s="40"/>
      <c r="N13" s="41"/>
    </row>
    <row r="14" spans="1:14" ht="24.95" customHeight="1">
      <c r="A14" s="51" t="s">
        <v>59</v>
      </c>
      <c r="B14" s="282">
        <v>141500</v>
      </c>
      <c r="C14" s="283">
        <v>145900</v>
      </c>
      <c r="D14" s="282">
        <v>777460</v>
      </c>
      <c r="E14" s="388">
        <v>313.76344086021504</v>
      </c>
      <c r="F14" s="387">
        <v>32.715239479457985</v>
      </c>
      <c r="G14" s="387">
        <v>224.98943725148601</v>
      </c>
      <c r="K14" s="40"/>
      <c r="L14" s="40"/>
      <c r="M14" s="40"/>
      <c r="N14" s="41"/>
    </row>
    <row r="15" spans="1:14" ht="24.95" customHeight="1">
      <c r="A15" s="52" t="s">
        <v>64</v>
      </c>
      <c r="B15" s="284">
        <v>0</v>
      </c>
      <c r="C15" s="284">
        <v>0</v>
      </c>
      <c r="D15" s="284">
        <v>0</v>
      </c>
      <c r="E15" s="284" t="s">
        <v>236</v>
      </c>
      <c r="F15" s="284">
        <v>0</v>
      </c>
      <c r="G15" s="284">
        <v>0</v>
      </c>
      <c r="K15" s="40"/>
      <c r="L15" s="40"/>
      <c r="M15" s="40"/>
      <c r="N15" s="41"/>
    </row>
    <row r="16" spans="1:14" ht="24.95" customHeight="1">
      <c r="A16" s="52" t="s">
        <v>62</v>
      </c>
      <c r="B16" s="284">
        <v>0</v>
      </c>
      <c r="C16" s="284">
        <v>0</v>
      </c>
      <c r="D16" s="284">
        <v>0</v>
      </c>
      <c r="E16" s="284" t="s">
        <v>236</v>
      </c>
      <c r="F16" s="284">
        <v>0</v>
      </c>
      <c r="G16" s="284">
        <v>0</v>
      </c>
      <c r="K16" s="40"/>
      <c r="L16" s="40"/>
      <c r="M16" s="40"/>
      <c r="N16" s="41"/>
    </row>
    <row r="17" spans="1:14" ht="24.95" customHeight="1">
      <c r="A17" s="49" t="s">
        <v>83</v>
      </c>
      <c r="B17" s="277">
        <v>140092</v>
      </c>
      <c r="C17" s="277">
        <v>147552</v>
      </c>
      <c r="D17" s="277">
        <v>982594</v>
      </c>
      <c r="E17" s="278">
        <v>294.10990850923878</v>
      </c>
      <c r="F17" s="278">
        <v>78.349843036222467</v>
      </c>
      <c r="G17" s="278">
        <v>218.38334000088901</v>
      </c>
      <c r="I17" s="259"/>
      <c r="J17" s="296"/>
      <c r="K17" s="40"/>
      <c r="L17" s="40"/>
      <c r="M17" s="40"/>
      <c r="N17" s="41"/>
    </row>
    <row r="18" spans="1:14" ht="24.95" customHeight="1">
      <c r="A18" s="50" t="s">
        <v>65</v>
      </c>
      <c r="B18" s="279">
        <v>140092</v>
      </c>
      <c r="C18" s="280">
        <v>147552</v>
      </c>
      <c r="D18" s="279">
        <v>982594</v>
      </c>
      <c r="E18" s="281">
        <v>294.10990850923878</v>
      </c>
      <c r="F18" s="281">
        <v>78.349843036222467</v>
      </c>
      <c r="G18" s="281">
        <v>218.38334000088901</v>
      </c>
      <c r="K18" s="40"/>
      <c r="L18" s="40"/>
      <c r="M18" s="40"/>
      <c r="N18" s="41"/>
    </row>
    <row r="19" spans="1:14" ht="24.95" customHeight="1">
      <c r="A19" s="51" t="s">
        <v>59</v>
      </c>
      <c r="B19" s="388">
        <v>121980</v>
      </c>
      <c r="C19" s="388">
        <v>130670</v>
      </c>
      <c r="D19" s="388">
        <v>725260</v>
      </c>
      <c r="E19" s="388" t="s">
        <v>236</v>
      </c>
      <c r="F19" s="388">
        <v>83.365230654992814</v>
      </c>
      <c r="G19" s="388">
        <v>725260</v>
      </c>
      <c r="K19" s="40"/>
      <c r="L19" s="40"/>
      <c r="M19" s="40"/>
      <c r="N19" s="41"/>
    </row>
    <row r="20" spans="1:14" ht="24.95" customHeight="1">
      <c r="A20" s="52" t="s">
        <v>66</v>
      </c>
      <c r="B20" s="284">
        <v>0</v>
      </c>
      <c r="C20" s="284">
        <v>0</v>
      </c>
      <c r="D20" s="284">
        <v>0</v>
      </c>
      <c r="E20" s="284" t="s">
        <v>236</v>
      </c>
      <c r="F20" s="284">
        <v>0</v>
      </c>
      <c r="G20" s="284">
        <v>0</v>
      </c>
      <c r="K20" s="40"/>
      <c r="L20" s="40"/>
      <c r="M20" s="40"/>
      <c r="N20" s="41"/>
    </row>
    <row r="21" spans="1:14" ht="24.95" customHeight="1">
      <c r="A21" s="52" t="s">
        <v>62</v>
      </c>
      <c r="B21" s="284">
        <v>0</v>
      </c>
      <c r="C21" s="284">
        <v>0</v>
      </c>
      <c r="D21" s="284">
        <v>0</v>
      </c>
      <c r="E21" s="284" t="s">
        <v>236</v>
      </c>
      <c r="F21" s="284">
        <v>0</v>
      </c>
      <c r="G21" s="284">
        <v>0</v>
      </c>
      <c r="K21" s="40"/>
      <c r="L21" s="40"/>
      <c r="M21" s="40"/>
      <c r="N21" s="41"/>
    </row>
    <row r="22" spans="1:14" ht="24.95" customHeight="1">
      <c r="A22" s="54"/>
      <c r="B22" s="55"/>
      <c r="C22" s="55"/>
      <c r="D22" s="56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s="9" customFormat="1" ht="15.95" customHeight="1"/>
    <row r="50" s="9" customFormat="1" ht="15.95" customHeight="1"/>
    <row r="51" s="9" customFormat="1" ht="15.95" customHeight="1"/>
    <row r="52" s="9" customFormat="1" ht="15.95" customHeight="1"/>
    <row r="53" s="9" customFormat="1" ht="15.95" customHeight="1"/>
    <row r="54" s="9" customFormat="1" ht="15.95" customHeight="1"/>
    <row r="55" s="9" customFormat="1" ht="15.95" customHeight="1"/>
    <row r="56" s="9" customFormat="1" ht="15.95" customHeight="1"/>
    <row r="57" s="9" customFormat="1" ht="15.95" customHeight="1"/>
    <row r="58" s="9" customFormat="1" ht="15.95" customHeight="1"/>
    <row r="59" s="9" customFormat="1" ht="15.95" customHeight="1"/>
    <row r="60" s="9" customFormat="1" ht="15.95" customHeight="1"/>
    <row r="61" s="9" customFormat="1" ht="15.95" customHeight="1"/>
    <row r="62" s="9" customFormat="1" ht="15.95" customHeight="1"/>
    <row r="63" s="9" customFormat="1" ht="15.95" customHeight="1"/>
    <row r="64" s="9" customFormat="1" ht="15.95" customHeight="1"/>
    <row r="65" s="9" customFormat="1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29"/>
  <sheetViews>
    <sheetView topLeftCell="A7" workbookViewId="0">
      <selection activeCell="N16" sqref="N16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  <col min="11" max="11" width="10.125" bestFit="1" customWidth="1"/>
    <col min="12" max="12" width="11.5" customWidth="1"/>
    <col min="13" max="13" width="8.875" customWidth="1"/>
    <col min="14" max="14" width="11.5" customWidth="1"/>
  </cols>
  <sheetData>
    <row r="1" spans="1:14" s="1" customFormat="1" ht="39" customHeight="1">
      <c r="A1" s="394" t="s">
        <v>355</v>
      </c>
      <c r="B1" s="394"/>
      <c r="C1" s="394"/>
      <c r="D1" s="394"/>
      <c r="E1" s="394"/>
      <c r="F1" s="394"/>
      <c r="G1" s="394"/>
      <c r="H1" s="394"/>
      <c r="I1" s="394"/>
    </row>
    <row r="2" spans="1:14" s="112" customFormat="1" ht="15">
      <c r="A2" s="31"/>
      <c r="B2" s="31"/>
      <c r="C2" s="31"/>
      <c r="D2" s="31"/>
      <c r="E2" s="32"/>
      <c r="F2" s="399"/>
      <c r="G2" s="399"/>
    </row>
    <row r="3" spans="1:14" s="112" customFormat="1" ht="15.75" customHeight="1">
      <c r="A3" s="400"/>
      <c r="B3" s="402" t="s">
        <v>178</v>
      </c>
      <c r="C3" s="402" t="s">
        <v>179</v>
      </c>
      <c r="D3" s="402" t="s">
        <v>180</v>
      </c>
      <c r="E3" s="402" t="s">
        <v>181</v>
      </c>
      <c r="F3" s="404" t="s">
        <v>182</v>
      </c>
      <c r="G3" s="404"/>
      <c r="H3" s="404"/>
      <c r="I3" s="404"/>
    </row>
    <row r="4" spans="1:14" s="113" customFormat="1" ht="63">
      <c r="A4" s="401"/>
      <c r="B4" s="403"/>
      <c r="C4" s="403"/>
      <c r="D4" s="403"/>
      <c r="E4" s="403"/>
      <c r="F4" s="147" t="s">
        <v>183</v>
      </c>
      <c r="G4" s="147" t="s">
        <v>179</v>
      </c>
      <c r="H4" s="147" t="s">
        <v>184</v>
      </c>
      <c r="I4" s="147" t="s">
        <v>181</v>
      </c>
    </row>
    <row r="5" spans="1:14" s="113" customFormat="1" ht="31.5">
      <c r="A5" s="168" t="s">
        <v>185</v>
      </c>
      <c r="B5" s="169">
        <v>13</v>
      </c>
      <c r="C5" s="170">
        <v>4302.5659000000005</v>
      </c>
      <c r="D5" s="169">
        <v>16</v>
      </c>
      <c r="E5" s="170">
        <v>16979.37545</v>
      </c>
      <c r="F5" s="260">
        <v>76.470588235294116</v>
      </c>
      <c r="G5" s="260">
        <v>40.562478175316976</v>
      </c>
      <c r="H5" s="260">
        <v>177.77777777777777</v>
      </c>
      <c r="I5" s="260">
        <v>1052.5961242208302</v>
      </c>
      <c r="J5" s="172"/>
      <c r="K5" s="172"/>
      <c r="L5" s="172"/>
      <c r="M5" s="172"/>
      <c r="N5" s="172"/>
    </row>
    <row r="6" spans="1:14" s="148" customFormat="1" ht="25.5" customHeight="1">
      <c r="A6" s="173" t="s">
        <v>186</v>
      </c>
      <c r="B6" s="169">
        <v>13</v>
      </c>
      <c r="C6" s="170">
        <v>4302.5659000000005</v>
      </c>
      <c r="D6" s="169">
        <v>16</v>
      </c>
      <c r="E6" s="170">
        <v>16979.37545</v>
      </c>
      <c r="F6" s="260">
        <v>76.470588235294116</v>
      </c>
      <c r="G6" s="260">
        <v>40.562478175316976</v>
      </c>
      <c r="H6" s="260">
        <v>177.77777777777777</v>
      </c>
      <c r="I6" s="260">
        <v>1052.5961242208302</v>
      </c>
      <c r="J6" s="172"/>
      <c r="K6" s="113"/>
    </row>
    <row r="7" spans="1:14" s="146" customFormat="1" ht="25.5" customHeight="1">
      <c r="A7" s="174" t="s">
        <v>187</v>
      </c>
      <c r="B7" s="202"/>
      <c r="C7" s="202"/>
      <c r="D7" s="202"/>
      <c r="E7" s="202"/>
      <c r="F7" s="202" t="s">
        <v>272</v>
      </c>
      <c r="G7" s="202" t="s">
        <v>272</v>
      </c>
      <c r="H7" s="202" t="s">
        <v>272</v>
      </c>
      <c r="I7" s="202" t="s">
        <v>272</v>
      </c>
      <c r="J7" s="176"/>
      <c r="K7" s="112"/>
    </row>
    <row r="8" spans="1:14" s="148" customFormat="1" ht="25.5" customHeight="1">
      <c r="A8" s="174" t="s">
        <v>188</v>
      </c>
      <c r="B8" s="171">
        <v>13</v>
      </c>
      <c r="C8" s="175">
        <v>4302.5659000000005</v>
      </c>
      <c r="D8" s="171">
        <v>5</v>
      </c>
      <c r="E8" s="175">
        <v>2598.7559999999999</v>
      </c>
      <c r="F8" s="299">
        <v>92.857142857142847</v>
      </c>
      <c r="G8" s="299">
        <v>190.24635475438367</v>
      </c>
      <c r="H8" s="175">
        <v>125</v>
      </c>
      <c r="I8" s="175">
        <v>1166.9103383863785</v>
      </c>
      <c r="J8" s="172"/>
      <c r="K8" s="113"/>
    </row>
    <row r="9" spans="1:14" s="113" customFormat="1" ht="25.5" customHeight="1">
      <c r="A9" s="177" t="s">
        <v>189</v>
      </c>
      <c r="B9" s="202"/>
      <c r="C9" s="202"/>
      <c r="D9" s="171">
        <v>11</v>
      </c>
      <c r="E9" s="175">
        <v>14380.61945</v>
      </c>
      <c r="F9" s="202">
        <v>0</v>
      </c>
      <c r="G9" s="202">
        <v>0</v>
      </c>
      <c r="H9" s="299">
        <v>220</v>
      </c>
      <c r="I9" s="299">
        <v>1034.2859994059227</v>
      </c>
      <c r="J9" s="172"/>
    </row>
    <row r="10" spans="1:14" s="148" customFormat="1" ht="31.5">
      <c r="A10" s="173" t="s">
        <v>190</v>
      </c>
      <c r="B10" s="169">
        <v>26</v>
      </c>
      <c r="C10" s="170">
        <v>263.22018100000003</v>
      </c>
      <c r="D10" s="169">
        <v>44</v>
      </c>
      <c r="E10" s="170">
        <v>320.09485516000001</v>
      </c>
      <c r="F10" s="170">
        <v>96.296296296296291</v>
      </c>
      <c r="G10" s="170">
        <v>148.68934488492428</v>
      </c>
      <c r="H10" s="170">
        <v>125.71428571428572</v>
      </c>
      <c r="I10" s="178">
        <v>227.12358978711612</v>
      </c>
      <c r="J10" s="172"/>
      <c r="K10" s="172"/>
      <c r="L10" s="179"/>
      <c r="M10" s="180"/>
    </row>
    <row r="11" spans="1:14" s="148" customFormat="1" ht="27" customHeight="1">
      <c r="A11" s="173" t="s">
        <v>191</v>
      </c>
      <c r="B11" s="169">
        <v>26</v>
      </c>
      <c r="C11" s="170">
        <v>263.22018100000003</v>
      </c>
      <c r="D11" s="169">
        <v>44</v>
      </c>
      <c r="E11" s="170">
        <v>320.09485516000001</v>
      </c>
      <c r="F11" s="170">
        <v>96.296296296296291</v>
      </c>
      <c r="G11" s="170">
        <v>148.68934488492428</v>
      </c>
      <c r="H11" s="170">
        <v>125.71428571428572</v>
      </c>
      <c r="I11" s="170">
        <v>227.12358978711612</v>
      </c>
      <c r="J11" s="172"/>
      <c r="K11" s="154"/>
      <c r="L11" s="181"/>
      <c r="M11" s="181"/>
      <c r="N11" s="181"/>
    </row>
    <row r="12" spans="1:14" s="148" customFormat="1" ht="27" customHeight="1">
      <c r="A12" s="182" t="s">
        <v>192</v>
      </c>
      <c r="B12" s="171">
        <v>3</v>
      </c>
      <c r="C12" s="175">
        <v>60.380627000000004</v>
      </c>
      <c r="D12" s="171">
        <v>3</v>
      </c>
      <c r="E12" s="171">
        <v>41.3</v>
      </c>
      <c r="F12" s="175">
        <v>100</v>
      </c>
      <c r="G12" s="175">
        <v>47.731720948616605</v>
      </c>
      <c r="H12" s="175">
        <v>37.5</v>
      </c>
      <c r="I12" s="183">
        <v>84.340208387705189</v>
      </c>
      <c r="J12" s="172"/>
      <c r="K12" s="113"/>
    </row>
    <row r="13" spans="1:14" s="148" customFormat="1" ht="27" customHeight="1">
      <c r="A13" s="182" t="s">
        <v>193</v>
      </c>
      <c r="B13" s="171">
        <v>12</v>
      </c>
      <c r="C13" s="175">
        <v>50.097100000000005</v>
      </c>
      <c r="D13" s="171">
        <v>21</v>
      </c>
      <c r="E13" s="175">
        <v>78.928874160000007</v>
      </c>
      <c r="F13" s="175">
        <v>75</v>
      </c>
      <c r="G13" s="175">
        <v>354.95057895011308</v>
      </c>
      <c r="H13" s="175">
        <v>110.52631578947368</v>
      </c>
      <c r="I13" s="183">
        <v>143.9890722173601</v>
      </c>
      <c r="J13" s="172"/>
      <c r="K13" s="113"/>
    </row>
    <row r="14" spans="1:14" s="148" customFormat="1" ht="27" customHeight="1">
      <c r="A14" s="182" t="s">
        <v>194</v>
      </c>
      <c r="B14" s="171">
        <v>3</v>
      </c>
      <c r="C14" s="175">
        <v>82.7</v>
      </c>
      <c r="D14" s="202">
        <v>9</v>
      </c>
      <c r="E14" s="202">
        <v>93.483477999999991</v>
      </c>
      <c r="F14" s="175">
        <v>150</v>
      </c>
      <c r="G14" s="175">
        <v>1654</v>
      </c>
      <c r="H14" s="202" t="s">
        <v>272</v>
      </c>
      <c r="I14" s="202" t="s">
        <v>272</v>
      </c>
      <c r="J14" s="172"/>
      <c r="K14" s="172"/>
    </row>
    <row r="15" spans="1:14" s="148" customFormat="1" ht="27" customHeight="1">
      <c r="A15" s="182" t="s">
        <v>195</v>
      </c>
      <c r="B15" s="202">
        <v>3</v>
      </c>
      <c r="C15" s="202">
        <v>8.5</v>
      </c>
      <c r="D15" s="202">
        <v>9</v>
      </c>
      <c r="E15" s="202">
        <v>14.967678999999999</v>
      </c>
      <c r="F15" s="202">
        <v>100</v>
      </c>
      <c r="G15" s="202">
        <v>56.116722783389456</v>
      </c>
      <c r="H15" s="202">
        <v>180</v>
      </c>
      <c r="I15" s="202">
        <v>56.481807547169801</v>
      </c>
      <c r="J15" s="172"/>
      <c r="K15" s="113"/>
    </row>
    <row r="16" spans="1:14" s="148" customFormat="1" ht="27" customHeight="1">
      <c r="A16" s="182" t="s">
        <v>196</v>
      </c>
      <c r="B16" s="171">
        <v>5</v>
      </c>
      <c r="C16" s="171">
        <v>61.542453999999999</v>
      </c>
      <c r="D16" s="171">
        <v>2</v>
      </c>
      <c r="E16" s="171">
        <v>91.414823999999996</v>
      </c>
      <c r="F16" s="175">
        <v>166.66666666666669</v>
      </c>
      <c r="G16" s="175">
        <v>378.34782205082286</v>
      </c>
      <c r="H16" s="299">
        <v>66.666666666666671</v>
      </c>
      <c r="I16" s="299">
        <v>858.35515492957745</v>
      </c>
      <c r="J16" s="172"/>
      <c r="K16" s="113"/>
    </row>
    <row r="17" spans="1:14" s="148" customFormat="1" ht="27" customHeight="1">
      <c r="A17" s="173" t="s">
        <v>186</v>
      </c>
      <c r="B17" s="169">
        <v>26</v>
      </c>
      <c r="C17" s="170">
        <v>263.22018099999997</v>
      </c>
      <c r="D17" s="169">
        <v>44</v>
      </c>
      <c r="E17" s="170">
        <v>320.09485516000007</v>
      </c>
      <c r="F17" s="170">
        <v>96.296296296296291</v>
      </c>
      <c r="G17" s="170">
        <v>148.68934488492425</v>
      </c>
      <c r="H17" s="170">
        <v>125.71428571428572</v>
      </c>
      <c r="I17" s="170">
        <v>227.1235897871162</v>
      </c>
      <c r="J17" s="172"/>
      <c r="K17" s="184"/>
      <c r="L17" s="181"/>
      <c r="M17" s="181"/>
      <c r="N17" s="181"/>
    </row>
    <row r="18" spans="1:14" s="185" customFormat="1" ht="27" customHeight="1">
      <c r="A18" s="174" t="s">
        <v>187</v>
      </c>
      <c r="B18" s="202"/>
      <c r="C18" s="202"/>
      <c r="D18" s="202"/>
      <c r="E18" s="202"/>
      <c r="F18" s="202" t="s">
        <v>272</v>
      </c>
      <c r="G18" s="202" t="s">
        <v>272</v>
      </c>
      <c r="H18" s="202" t="s">
        <v>272</v>
      </c>
      <c r="I18" s="202" t="s">
        <v>272</v>
      </c>
      <c r="J18" s="172"/>
      <c r="K18" s="113"/>
    </row>
    <row r="19" spans="1:14" s="146" customFormat="1" ht="27" customHeight="1">
      <c r="A19" s="174" t="s">
        <v>197</v>
      </c>
      <c r="B19" s="171">
        <v>23</v>
      </c>
      <c r="C19" s="175">
        <v>262.81975699999998</v>
      </c>
      <c r="D19" s="171">
        <v>43</v>
      </c>
      <c r="E19" s="175">
        <v>285.80485516000005</v>
      </c>
      <c r="F19" s="175">
        <v>92</v>
      </c>
      <c r="G19" s="175">
        <v>149.66327809793549</v>
      </c>
      <c r="H19" s="175">
        <v>130.30303030303028</v>
      </c>
      <c r="I19" s="183">
        <v>206.38081312630155</v>
      </c>
      <c r="J19" s="172"/>
      <c r="K19" s="186"/>
      <c r="L19" s="187"/>
      <c r="M19" s="187"/>
      <c r="N19" s="187"/>
    </row>
    <row r="20" spans="1:14" s="195" customFormat="1" ht="47.25">
      <c r="A20" s="188" t="s">
        <v>198</v>
      </c>
      <c r="B20" s="189">
        <v>12</v>
      </c>
      <c r="C20" s="190">
        <v>93.964997000000011</v>
      </c>
      <c r="D20" s="189">
        <v>24</v>
      </c>
      <c r="E20" s="190">
        <v>131.22921016000001</v>
      </c>
      <c r="F20" s="190">
        <v>92.307692307692307</v>
      </c>
      <c r="G20" s="190">
        <v>349.35158128580429</v>
      </c>
      <c r="H20" s="190">
        <v>75</v>
      </c>
      <c r="I20" s="191">
        <v>170.7147077544478</v>
      </c>
      <c r="J20" s="192"/>
      <c r="K20" s="193"/>
      <c r="L20" s="194"/>
      <c r="M20" s="194"/>
      <c r="N20" s="194"/>
    </row>
    <row r="21" spans="1:14" s="146" customFormat="1" ht="25.5" customHeight="1">
      <c r="A21" s="174" t="s">
        <v>189</v>
      </c>
      <c r="B21" s="202">
        <v>3</v>
      </c>
      <c r="C21" s="202">
        <v>0.400424</v>
      </c>
      <c r="D21" s="202">
        <v>1</v>
      </c>
      <c r="E21" s="202">
        <v>34.29</v>
      </c>
      <c r="F21" s="202">
        <v>150</v>
      </c>
      <c r="G21" s="202">
        <v>28.207772593043437</v>
      </c>
      <c r="H21" s="202">
        <v>50</v>
      </c>
      <c r="I21" s="202">
        <v>1399.5918367346937</v>
      </c>
    </row>
    <row r="22" spans="1:14" s="146" customFormat="1"/>
    <row r="23" spans="1:14" s="195" customFormat="1" ht="19.5" customHeight="1">
      <c r="A23" s="196" t="s">
        <v>356</v>
      </c>
    </row>
    <row r="24" spans="1:14" s="146" customFormat="1"/>
    <row r="25" spans="1:14" s="195" customFormat="1"/>
    <row r="26" spans="1:14" s="195" customFormat="1"/>
    <row r="27" spans="1:14" s="195" customFormat="1"/>
    <row r="28" spans="1:14" s="195" customFormat="1"/>
    <row r="29" spans="1:14" s="195" customFormat="1"/>
  </sheetData>
  <mergeCells count="8">
    <mergeCell ref="A1:I1"/>
    <mergeCell ref="F2:G2"/>
    <mergeCell ref="A3:A4"/>
    <mergeCell ref="B3:B4"/>
    <mergeCell ref="C3:C4"/>
    <mergeCell ref="D3:D4"/>
    <mergeCell ref="E3:E4"/>
    <mergeCell ref="F3:I3"/>
  </mergeCells>
  <pageMargins left="0.31496062992125984" right="0.31496062992125984" top="0.55118110236220474" bottom="0.55118110236220474" header="0.31496062992125984" footer="0.31496062992125984"/>
  <pageSetup paperSize="9" scale="84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29"/>
  <sheetViews>
    <sheetView topLeftCell="A19" workbookViewId="0">
      <selection activeCell="B25" sqref="B25:B26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292" customWidth="1"/>
    <col min="6" max="6" width="10.125" style="292" customWidth="1"/>
    <col min="7" max="7" width="10.875" style="292" customWidth="1"/>
    <col min="9" max="9" width="8.625" customWidth="1"/>
  </cols>
  <sheetData>
    <row r="1" spans="1:15" s="1" customFormat="1" ht="43.5" customHeight="1">
      <c r="A1" s="405" t="s">
        <v>358</v>
      </c>
      <c r="B1" s="405"/>
      <c r="C1" s="405"/>
      <c r="D1" s="405"/>
      <c r="E1" s="405"/>
      <c r="F1" s="405"/>
      <c r="G1" s="405"/>
    </row>
    <row r="2" spans="1:15" s="113" customFormat="1" ht="16.5">
      <c r="A2" s="197"/>
      <c r="B2" s="197"/>
      <c r="C2" s="197"/>
      <c r="D2" s="197"/>
      <c r="E2" s="289"/>
      <c r="F2" s="289"/>
      <c r="G2" s="289"/>
    </row>
    <row r="3" spans="1:15" s="148" customFormat="1" ht="37.5" customHeight="1">
      <c r="A3" s="406"/>
      <c r="B3" s="408" t="s">
        <v>359</v>
      </c>
      <c r="C3" s="408"/>
      <c r="D3" s="408"/>
      <c r="E3" s="409" t="s">
        <v>360</v>
      </c>
      <c r="F3" s="409"/>
      <c r="G3" s="409"/>
    </row>
    <row r="4" spans="1:15" s="146" customFormat="1" ht="47.25">
      <c r="A4" s="407"/>
      <c r="B4" s="198" t="s">
        <v>199</v>
      </c>
      <c r="C4" s="199" t="s">
        <v>200</v>
      </c>
      <c r="D4" s="199" t="s">
        <v>253</v>
      </c>
      <c r="E4" s="290" t="s">
        <v>199</v>
      </c>
      <c r="F4" s="291" t="s">
        <v>201</v>
      </c>
      <c r="G4" s="199" t="s">
        <v>263</v>
      </c>
    </row>
    <row r="5" spans="1:15" s="146" customFormat="1" ht="31.5">
      <c r="A5" s="200" t="s">
        <v>202</v>
      </c>
      <c r="B5" s="301">
        <v>1364</v>
      </c>
      <c r="C5" s="201">
        <v>10286.579792659</v>
      </c>
      <c r="D5" s="201">
        <v>8798</v>
      </c>
      <c r="E5" s="300">
        <v>110.44534412955466</v>
      </c>
      <c r="F5" s="300">
        <v>48.64194401617074</v>
      </c>
      <c r="G5" s="300">
        <v>94.166755860002141</v>
      </c>
      <c r="I5" s="261"/>
      <c r="J5" s="302"/>
      <c r="K5" s="302"/>
    </row>
    <row r="6" spans="1:15" s="146" customFormat="1">
      <c r="A6" s="200" t="s">
        <v>186</v>
      </c>
      <c r="B6" s="202">
        <v>0</v>
      </c>
      <c r="C6" s="202">
        <v>0</v>
      </c>
      <c r="D6" s="202">
        <v>0</v>
      </c>
      <c r="E6" s="202">
        <v>0</v>
      </c>
      <c r="F6" s="202">
        <v>0</v>
      </c>
      <c r="G6" s="202">
        <v>0</v>
      </c>
      <c r="I6" s="302"/>
      <c r="J6" s="302"/>
      <c r="K6" s="302"/>
      <c r="M6" s="203"/>
      <c r="N6" s="203"/>
    </row>
    <row r="7" spans="1:15" s="185" customFormat="1">
      <c r="A7" s="174" t="s">
        <v>203</v>
      </c>
      <c r="B7" s="202">
        <v>9</v>
      </c>
      <c r="C7" s="202">
        <v>33.299999999999997</v>
      </c>
      <c r="D7" s="202">
        <v>84</v>
      </c>
      <c r="E7" s="299">
        <v>112.5</v>
      </c>
      <c r="F7" s="299">
        <v>42.857142857142854</v>
      </c>
      <c r="G7" s="299">
        <v>247.05882352941174</v>
      </c>
      <c r="I7" s="302"/>
      <c r="J7" s="349"/>
      <c r="K7" s="349"/>
    </row>
    <row r="8" spans="1:15" s="185" customFormat="1">
      <c r="A8" s="174" t="s">
        <v>0</v>
      </c>
      <c r="B8" s="303">
        <v>8</v>
      </c>
      <c r="C8" s="303">
        <v>172</v>
      </c>
      <c r="D8" s="303">
        <v>33</v>
      </c>
      <c r="E8" s="299">
        <v>100</v>
      </c>
      <c r="F8" s="299">
        <v>394.49541284403671</v>
      </c>
      <c r="G8" s="299">
        <v>103.125</v>
      </c>
      <c r="I8" s="302"/>
      <c r="J8" s="349"/>
      <c r="K8" s="349"/>
      <c r="L8" s="304"/>
      <c r="M8" s="304"/>
      <c r="N8" s="304"/>
      <c r="O8" s="304"/>
    </row>
    <row r="9" spans="1:15" s="146" customFormat="1">
      <c r="A9" s="174" t="s">
        <v>197</v>
      </c>
      <c r="B9" s="305">
        <v>250</v>
      </c>
      <c r="C9" s="305">
        <v>3183.6095132</v>
      </c>
      <c r="D9" s="305">
        <v>3202</v>
      </c>
      <c r="E9" s="175">
        <v>101.6260162601626</v>
      </c>
      <c r="F9" s="175">
        <v>156.24733301747051</v>
      </c>
      <c r="G9" s="299">
        <v>78.461161480029403</v>
      </c>
      <c r="I9" s="261"/>
      <c r="J9" s="204"/>
      <c r="K9" s="204"/>
      <c r="L9" s="350"/>
      <c r="M9" s="205"/>
      <c r="N9" s="230"/>
      <c r="O9" s="230"/>
    </row>
    <row r="10" spans="1:15" s="146" customFormat="1" ht="47.25">
      <c r="A10" s="174" t="s">
        <v>204</v>
      </c>
      <c r="B10" s="202">
        <v>19</v>
      </c>
      <c r="C10" s="202">
        <v>115.6</v>
      </c>
      <c r="D10" s="202">
        <v>78</v>
      </c>
      <c r="E10" s="299">
        <v>126.66666666666667</v>
      </c>
      <c r="F10" s="299">
        <v>1.1406975424677948</v>
      </c>
      <c r="G10" s="175">
        <v>81.25</v>
      </c>
      <c r="I10" s="302"/>
      <c r="J10" s="204"/>
      <c r="K10" s="204"/>
      <c r="L10" s="351"/>
      <c r="M10" s="304"/>
    </row>
    <row r="11" spans="1:15" s="146" customFormat="1" ht="31.5">
      <c r="A11" s="206" t="s">
        <v>47</v>
      </c>
      <c r="B11" s="202">
        <v>0</v>
      </c>
      <c r="C11" s="202">
        <v>0</v>
      </c>
      <c r="D11" s="202">
        <v>0</v>
      </c>
      <c r="E11" s="202">
        <v>0</v>
      </c>
      <c r="F11" s="202">
        <v>0</v>
      </c>
      <c r="G11" s="202">
        <v>0</v>
      </c>
      <c r="I11" s="302"/>
      <c r="J11" s="204"/>
      <c r="K11" s="204"/>
      <c r="L11" s="304"/>
      <c r="M11" s="304"/>
    </row>
    <row r="12" spans="1:15" s="146" customFormat="1">
      <c r="A12" s="174" t="s">
        <v>205</v>
      </c>
      <c r="B12" s="305">
        <v>205</v>
      </c>
      <c r="C12" s="305">
        <v>1601.5488889989999</v>
      </c>
      <c r="D12" s="305">
        <v>947</v>
      </c>
      <c r="E12" s="175">
        <v>115.81920903954803</v>
      </c>
      <c r="F12" s="175">
        <v>91.29749585134951</v>
      </c>
      <c r="G12" s="299">
        <v>106.64414414414414</v>
      </c>
      <c r="I12" s="261"/>
      <c r="J12" s="204"/>
      <c r="K12" s="204"/>
      <c r="L12" s="304"/>
      <c r="M12" s="304"/>
    </row>
    <row r="13" spans="1:15" s="146" customFormat="1" ht="50.25" customHeight="1">
      <c r="A13" s="206" t="s">
        <v>206</v>
      </c>
      <c r="B13" s="305">
        <v>480</v>
      </c>
      <c r="C13" s="305">
        <v>2607.963111774</v>
      </c>
      <c r="D13" s="305">
        <v>2371</v>
      </c>
      <c r="E13" s="175">
        <v>115.94202898550725</v>
      </c>
      <c r="F13" s="175">
        <v>90.9718400403396</v>
      </c>
      <c r="G13" s="175">
        <v>113.22827125119387</v>
      </c>
      <c r="I13" s="261"/>
      <c r="J13" s="204"/>
      <c r="K13" s="204"/>
      <c r="L13" s="302"/>
      <c r="M13" s="302"/>
      <c r="N13" s="302"/>
      <c r="O13" s="302"/>
    </row>
    <row r="14" spans="1:15" s="146" customFormat="1">
      <c r="A14" s="174" t="s">
        <v>207</v>
      </c>
      <c r="B14" s="305">
        <v>74</v>
      </c>
      <c r="C14" s="305">
        <v>412.16800000000001</v>
      </c>
      <c r="D14" s="305">
        <v>342</v>
      </c>
      <c r="E14" s="175">
        <v>148</v>
      </c>
      <c r="F14" s="175">
        <v>150.70127970749544</v>
      </c>
      <c r="G14" s="175">
        <v>133.0739299610895</v>
      </c>
      <c r="I14" s="302"/>
      <c r="J14" s="204"/>
      <c r="K14" s="204"/>
      <c r="L14" s="230"/>
      <c r="M14" s="230"/>
      <c r="N14" s="230"/>
      <c r="O14" s="230"/>
    </row>
    <row r="15" spans="1:15" s="146" customFormat="1">
      <c r="A15" s="174" t="s">
        <v>208</v>
      </c>
      <c r="B15" s="305">
        <v>41</v>
      </c>
      <c r="C15" s="305">
        <v>390.58683868600002</v>
      </c>
      <c r="D15" s="305">
        <v>221</v>
      </c>
      <c r="E15" s="175">
        <v>85.416666666666671</v>
      </c>
      <c r="F15" s="175">
        <v>60.599317138734612</v>
      </c>
      <c r="G15" s="175">
        <v>94.849785407725321</v>
      </c>
      <c r="I15" s="302"/>
      <c r="J15" s="204"/>
      <c r="K15" s="204"/>
    </row>
    <row r="16" spans="1:15" s="146" customFormat="1">
      <c r="A16" s="182" t="s">
        <v>209</v>
      </c>
      <c r="B16" s="305">
        <v>16</v>
      </c>
      <c r="C16" s="305">
        <v>43.69</v>
      </c>
      <c r="D16" s="305">
        <v>108</v>
      </c>
      <c r="E16" s="299">
        <v>160</v>
      </c>
      <c r="F16" s="299">
        <v>137.38993710691824</v>
      </c>
      <c r="G16" s="175">
        <v>225</v>
      </c>
      <c r="I16" s="302"/>
      <c r="J16" s="204"/>
      <c r="K16" s="204"/>
    </row>
    <row r="17" spans="1:13" s="146" customFormat="1" ht="31.5">
      <c r="A17" s="182" t="s">
        <v>210</v>
      </c>
      <c r="B17" s="202">
        <v>7</v>
      </c>
      <c r="C17" s="202">
        <v>44.1</v>
      </c>
      <c r="D17" s="202">
        <v>42</v>
      </c>
      <c r="E17" s="299">
        <v>63.636363636363633</v>
      </c>
      <c r="F17" s="299">
        <v>199.836867862969</v>
      </c>
      <c r="G17" s="299">
        <v>100</v>
      </c>
      <c r="I17" s="302"/>
      <c r="J17" s="204"/>
      <c r="K17" s="204"/>
    </row>
    <row r="18" spans="1:13" s="146" customFormat="1">
      <c r="A18" s="174" t="s">
        <v>211</v>
      </c>
      <c r="B18" s="305">
        <v>19</v>
      </c>
      <c r="C18" s="305">
        <v>823</v>
      </c>
      <c r="D18" s="305">
        <v>152</v>
      </c>
      <c r="E18" s="175">
        <v>39.583333333333336</v>
      </c>
      <c r="F18" s="175">
        <v>35.627763924289837</v>
      </c>
      <c r="G18" s="299">
        <v>53.900709219858157</v>
      </c>
      <c r="I18" s="302"/>
      <c r="J18" s="204"/>
      <c r="K18" s="204"/>
    </row>
    <row r="19" spans="1:13" s="146" customFormat="1" ht="31.5">
      <c r="A19" s="182" t="s">
        <v>212</v>
      </c>
      <c r="B19" s="305">
        <v>96</v>
      </c>
      <c r="C19" s="305">
        <v>424.06344000000001</v>
      </c>
      <c r="D19" s="305">
        <v>578</v>
      </c>
      <c r="E19" s="175">
        <v>93.203883495145632</v>
      </c>
      <c r="F19" s="175">
        <v>87.092776899221619</v>
      </c>
      <c r="G19" s="175">
        <v>99.483648881239247</v>
      </c>
      <c r="I19" s="302"/>
      <c r="J19" s="204"/>
      <c r="K19" s="204"/>
    </row>
    <row r="20" spans="1:13" s="146" customFormat="1" ht="31.5">
      <c r="A20" s="182" t="s">
        <v>213</v>
      </c>
      <c r="B20" s="305">
        <v>64</v>
      </c>
      <c r="C20" s="305">
        <v>198.64599999999999</v>
      </c>
      <c r="D20" s="305">
        <v>311</v>
      </c>
      <c r="E20" s="175">
        <v>130.61224489795919</v>
      </c>
      <c r="F20" s="175">
        <v>99.744420175240393</v>
      </c>
      <c r="G20" s="175">
        <v>82.275132275132279</v>
      </c>
      <c r="I20" s="302"/>
      <c r="J20" s="204"/>
      <c r="K20" s="204"/>
    </row>
    <row r="21" spans="1:13" s="146" customFormat="1">
      <c r="A21" s="182" t="s">
        <v>214</v>
      </c>
      <c r="B21" s="305">
        <v>51</v>
      </c>
      <c r="C21" s="305">
        <v>160.304</v>
      </c>
      <c r="D21" s="305">
        <v>199</v>
      </c>
      <c r="E21" s="175">
        <v>188.88888888888889</v>
      </c>
      <c r="F21" s="175">
        <v>78.677195962084113</v>
      </c>
      <c r="G21" s="175">
        <v>156.69291338582676</v>
      </c>
      <c r="I21" s="302"/>
      <c r="J21" s="204"/>
      <c r="K21" s="204"/>
    </row>
    <row r="22" spans="1:13" s="146" customFormat="1">
      <c r="A22" s="174" t="s">
        <v>215</v>
      </c>
      <c r="B22" s="202">
        <v>7</v>
      </c>
      <c r="C22" s="202">
        <v>40.299999999999997</v>
      </c>
      <c r="D22" s="202">
        <v>29</v>
      </c>
      <c r="E22" s="299">
        <v>77.777777777777786</v>
      </c>
      <c r="F22" s="299">
        <v>157.12726138490331</v>
      </c>
      <c r="G22" s="175">
        <v>22.137404580152669</v>
      </c>
      <c r="I22" s="302"/>
      <c r="J22" s="204"/>
      <c r="K22" s="204"/>
    </row>
    <row r="23" spans="1:13" s="146" customFormat="1">
      <c r="A23" s="182" t="s">
        <v>216</v>
      </c>
      <c r="B23" s="303">
        <v>11</v>
      </c>
      <c r="C23" s="303">
        <v>23.1</v>
      </c>
      <c r="D23" s="303">
        <v>68</v>
      </c>
      <c r="E23" s="299">
        <v>220</v>
      </c>
      <c r="F23" s="299">
        <v>155.03355704697989</v>
      </c>
      <c r="G23" s="299">
        <v>485.71428571428567</v>
      </c>
      <c r="I23" s="302"/>
      <c r="J23" s="204"/>
      <c r="K23" s="204"/>
    </row>
    <row r="24" spans="1:13" s="146" customFormat="1">
      <c r="A24" s="182" t="s">
        <v>217</v>
      </c>
      <c r="B24" s="202">
        <v>7</v>
      </c>
      <c r="C24" s="202">
        <v>12.6</v>
      </c>
      <c r="D24" s="202">
        <v>33</v>
      </c>
      <c r="E24" s="299">
        <v>99.999999999999986</v>
      </c>
      <c r="F24" s="299">
        <v>59.154929577464799</v>
      </c>
      <c r="G24" s="299">
        <v>132</v>
      </c>
      <c r="I24" s="302"/>
      <c r="J24" s="204"/>
      <c r="K24" s="204"/>
    </row>
    <row r="25" spans="1:13" s="148" customFormat="1" ht="31.5">
      <c r="A25" s="207" t="s">
        <v>218</v>
      </c>
      <c r="B25" s="306">
        <v>695</v>
      </c>
      <c r="C25" s="202">
        <v>0</v>
      </c>
      <c r="D25" s="202">
        <v>0</v>
      </c>
      <c r="E25" s="170">
        <v>130.6390977443609</v>
      </c>
      <c r="F25" s="202">
        <v>0</v>
      </c>
      <c r="G25" s="202">
        <v>0</v>
      </c>
      <c r="H25" s="202"/>
      <c r="I25" s="302"/>
      <c r="J25" s="204"/>
      <c r="K25" s="204"/>
      <c r="L25" s="208"/>
      <c r="M25" s="209"/>
    </row>
    <row r="26" spans="1:13" s="148" customFormat="1" ht="31.5">
      <c r="A26" s="207" t="s">
        <v>219</v>
      </c>
      <c r="B26" s="306">
        <v>136</v>
      </c>
      <c r="C26" s="202">
        <v>0</v>
      </c>
      <c r="D26" s="202">
        <v>0</v>
      </c>
      <c r="E26" s="170">
        <v>183.78378378378378</v>
      </c>
      <c r="F26" s="202">
        <v>0</v>
      </c>
      <c r="G26" s="202">
        <v>0</v>
      </c>
      <c r="H26" s="202"/>
      <c r="I26" s="302"/>
      <c r="J26" s="204"/>
      <c r="K26" s="204"/>
    </row>
    <row r="27" spans="1:13" s="210" customFormat="1" ht="31.5">
      <c r="A27" s="207" t="s">
        <v>220</v>
      </c>
      <c r="B27" s="306">
        <v>344</v>
      </c>
      <c r="C27" s="202">
        <v>0</v>
      </c>
      <c r="D27" s="202">
        <v>0</v>
      </c>
      <c r="E27" s="170">
        <v>89.817232375979117</v>
      </c>
      <c r="F27" s="202">
        <v>0</v>
      </c>
      <c r="G27" s="202">
        <v>0</v>
      </c>
      <c r="H27" s="202"/>
      <c r="I27" s="302"/>
      <c r="J27" s="204"/>
      <c r="K27" s="204"/>
      <c r="L27" s="211"/>
      <c r="M27" s="211"/>
    </row>
    <row r="28" spans="1:13">
      <c r="C28" s="212"/>
      <c r="D28" s="212"/>
    </row>
    <row r="29" spans="1:13">
      <c r="A29" s="196" t="s">
        <v>357</v>
      </c>
      <c r="B29" s="213"/>
      <c r="C29" s="213"/>
      <c r="D29" s="213"/>
      <c r="E29" s="293"/>
      <c r="F29" s="293"/>
      <c r="G29" s="293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24"/>
  <sheetViews>
    <sheetView tabSelected="1" topLeftCell="A16" workbookViewId="0">
      <selection activeCell="E16" sqref="E16"/>
    </sheetView>
  </sheetViews>
  <sheetFormatPr defaultRowHeight="15.75"/>
  <cols>
    <col min="1" max="1" width="1.875" style="146" customWidth="1"/>
    <col min="2" max="2" width="22.5" style="146" customWidth="1"/>
    <col min="3" max="3" width="12.375" style="146" customWidth="1"/>
    <col min="4" max="4" width="12.875" style="146" customWidth="1"/>
    <col min="5" max="5" width="13" style="146" customWidth="1"/>
    <col min="6" max="6" width="11.625" style="146" customWidth="1"/>
    <col min="7" max="7" width="11.25" style="146" customWidth="1"/>
    <col min="8" max="8" width="9" style="146"/>
    <col min="9" max="9" width="9.375" style="146" bestFit="1" customWidth="1"/>
    <col min="10" max="11" width="9" style="146"/>
    <col min="12" max="12" width="10.125" style="146" bestFit="1" customWidth="1"/>
    <col min="13" max="16384" width="9" style="146"/>
  </cols>
  <sheetData>
    <row r="1" spans="1:12" ht="48" customHeight="1">
      <c r="A1" s="412" t="s">
        <v>242</v>
      </c>
      <c r="B1" s="413"/>
      <c r="C1" s="413"/>
      <c r="D1" s="413"/>
      <c r="E1" s="413"/>
      <c r="F1" s="413"/>
      <c r="G1" s="413"/>
    </row>
    <row r="2" spans="1:12">
      <c r="A2" s="414"/>
      <c r="B2" s="414"/>
      <c r="C2" s="414"/>
      <c r="D2" s="414"/>
      <c r="E2" s="414"/>
      <c r="F2" s="414"/>
      <c r="G2" s="414"/>
    </row>
    <row r="3" spans="1:12">
      <c r="A3" s="214"/>
      <c r="B3" s="58"/>
      <c r="C3" s="58"/>
      <c r="D3" s="58"/>
      <c r="E3" s="58"/>
      <c r="F3" s="215"/>
      <c r="G3" s="215"/>
    </row>
    <row r="4" spans="1:12">
      <c r="A4" s="216"/>
      <c r="B4" s="216"/>
      <c r="G4" s="153" t="s">
        <v>107</v>
      </c>
    </row>
    <row r="5" spans="1:12" ht="16.5" customHeight="1">
      <c r="A5" s="217"/>
      <c r="B5" s="217"/>
      <c r="C5" s="218" t="s">
        <v>162</v>
      </c>
      <c r="D5" s="218" t="s">
        <v>221</v>
      </c>
      <c r="E5" s="218" t="s">
        <v>230</v>
      </c>
      <c r="F5" s="219" t="s">
        <v>361</v>
      </c>
      <c r="G5" s="219" t="s">
        <v>362</v>
      </c>
    </row>
    <row r="6" spans="1:12" ht="16.5" customHeight="1">
      <c r="A6" s="217"/>
      <c r="B6" s="217"/>
      <c r="C6" s="220" t="s">
        <v>326</v>
      </c>
      <c r="D6" s="220" t="s">
        <v>363</v>
      </c>
      <c r="E6" s="220" t="s">
        <v>362</v>
      </c>
      <c r="F6" s="221" t="s">
        <v>254</v>
      </c>
      <c r="G6" s="221" t="s">
        <v>254</v>
      </c>
    </row>
    <row r="7" spans="1:12" ht="16.5" customHeight="1">
      <c r="A7" s="217"/>
      <c r="B7" s="217"/>
      <c r="C7" s="220" t="s">
        <v>222</v>
      </c>
      <c r="D7" s="220" t="s">
        <v>222</v>
      </c>
      <c r="E7" s="220" t="s">
        <v>229</v>
      </c>
      <c r="F7" s="221" t="s">
        <v>223</v>
      </c>
      <c r="G7" s="221" t="s">
        <v>223</v>
      </c>
    </row>
    <row r="8" spans="1:12" ht="16.5" customHeight="1">
      <c r="A8" s="217"/>
      <c r="B8" s="217"/>
      <c r="C8" s="222">
        <v>2023</v>
      </c>
      <c r="D8" s="222">
        <v>2023</v>
      </c>
      <c r="E8" s="222">
        <v>2023</v>
      </c>
      <c r="F8" s="223" t="s">
        <v>224</v>
      </c>
      <c r="G8" s="223" t="s">
        <v>224</v>
      </c>
    </row>
    <row r="9" spans="1:12" ht="16.5" customHeight="1">
      <c r="A9" s="217"/>
      <c r="B9" s="217"/>
      <c r="C9" s="224"/>
      <c r="D9" s="224"/>
      <c r="E9" s="224"/>
      <c r="F9" s="225" t="s">
        <v>225</v>
      </c>
      <c r="G9" s="225" t="s">
        <v>225</v>
      </c>
    </row>
    <row r="10" spans="1:12">
      <c r="A10" s="226"/>
      <c r="B10" s="217"/>
      <c r="C10" s="227"/>
      <c r="D10" s="227"/>
      <c r="E10" s="217"/>
      <c r="F10" s="223"/>
      <c r="G10" s="223"/>
    </row>
    <row r="11" spans="1:12" ht="27" customHeight="1">
      <c r="A11" s="411" t="s">
        <v>1</v>
      </c>
      <c r="B11" s="411"/>
      <c r="C11" s="228">
        <v>6960617.1711460873</v>
      </c>
      <c r="D11" s="228">
        <v>7070237.5538021261</v>
      </c>
      <c r="E11" s="228">
        <v>73872736.354169771</v>
      </c>
      <c r="F11" s="229">
        <v>109.7901811352675</v>
      </c>
      <c r="G11" s="229">
        <v>119.48383054869765</v>
      </c>
      <c r="I11" s="230"/>
      <c r="J11" s="231"/>
      <c r="K11" s="231"/>
    </row>
    <row r="12" spans="1:12" ht="27" customHeight="1">
      <c r="A12" s="226"/>
      <c r="B12" s="217" t="s">
        <v>226</v>
      </c>
      <c r="C12" s="232">
        <v>5933489.7299999986</v>
      </c>
      <c r="D12" s="232">
        <v>6033860.0700000012</v>
      </c>
      <c r="E12" s="217">
        <v>62937693.924157366</v>
      </c>
      <c r="F12" s="233">
        <v>109.08416839285131</v>
      </c>
      <c r="G12" s="233">
        <v>117.02799653900648</v>
      </c>
      <c r="I12" s="230"/>
      <c r="J12" s="231"/>
      <c r="K12" s="231"/>
    </row>
    <row r="13" spans="1:12" ht="27" customHeight="1">
      <c r="A13" s="234"/>
      <c r="B13" s="235" t="s">
        <v>274</v>
      </c>
      <c r="C13" s="232">
        <v>83431.41</v>
      </c>
      <c r="D13" s="232">
        <v>84290</v>
      </c>
      <c r="E13" s="217">
        <v>891425.01000000013</v>
      </c>
      <c r="F13" s="233">
        <v>86.353061882925104</v>
      </c>
      <c r="G13" s="233">
        <v>116.519930095647</v>
      </c>
      <c r="I13" s="230"/>
      <c r="J13" s="231"/>
      <c r="K13" s="231"/>
      <c r="L13" s="236"/>
    </row>
    <row r="14" spans="1:12" ht="27" customHeight="1">
      <c r="A14" s="234"/>
      <c r="B14" s="235" t="s">
        <v>273</v>
      </c>
      <c r="C14" s="232">
        <v>491199.14</v>
      </c>
      <c r="D14" s="232">
        <v>493190.91</v>
      </c>
      <c r="E14" s="217">
        <v>5320381.16</v>
      </c>
      <c r="F14" s="233">
        <v>119.2968579553001</v>
      </c>
      <c r="G14" s="233">
        <v>149.34606286289858</v>
      </c>
      <c r="I14" s="230"/>
      <c r="J14" s="231"/>
      <c r="K14" s="231"/>
      <c r="L14" s="236"/>
    </row>
    <row r="15" spans="1:12" ht="27" customHeight="1">
      <c r="A15" s="226"/>
      <c r="B15" s="217" t="s">
        <v>227</v>
      </c>
      <c r="C15" s="237">
        <v>34862</v>
      </c>
      <c r="D15" s="237">
        <v>32120</v>
      </c>
      <c r="E15" s="217">
        <v>388912</v>
      </c>
      <c r="F15" s="313">
        <v>147.54011169222582</v>
      </c>
      <c r="G15" s="233">
        <v>252.14387566504442</v>
      </c>
      <c r="I15" s="230"/>
      <c r="J15" s="231"/>
      <c r="K15" s="231"/>
    </row>
    <row r="16" spans="1:12" ht="27" customHeight="1">
      <c r="A16" s="226"/>
      <c r="B16" s="217" t="s">
        <v>264</v>
      </c>
      <c r="C16" s="232">
        <v>417634.89114608872</v>
      </c>
      <c r="D16" s="232">
        <v>426776.57380212436</v>
      </c>
      <c r="E16" s="217">
        <v>4334324.2600123985</v>
      </c>
      <c r="F16" s="233">
        <v>113.62651853275773</v>
      </c>
      <c r="G16" s="233">
        <v>121.58712952480646</v>
      </c>
      <c r="I16" s="230"/>
      <c r="J16" s="231"/>
      <c r="K16" s="231"/>
    </row>
    <row r="17" spans="1:10" ht="27" customHeight="1">
      <c r="A17" s="226"/>
      <c r="B17" s="217"/>
      <c r="C17" s="232"/>
      <c r="D17" s="232"/>
      <c r="E17" s="217"/>
      <c r="F17" s="233"/>
      <c r="G17" s="233"/>
      <c r="I17" s="230"/>
      <c r="J17" s="231"/>
    </row>
    <row r="18" spans="1:10" s="238" customFormat="1" ht="26.25" customHeight="1">
      <c r="A18" s="410" t="s">
        <v>228</v>
      </c>
      <c r="B18" s="410"/>
      <c r="C18" s="410"/>
      <c r="D18" s="410"/>
      <c r="E18" s="410"/>
      <c r="F18" s="410"/>
      <c r="G18" s="410"/>
    </row>
    <row r="19" spans="1:10" ht="30.75" customHeight="1">
      <c r="A19" s="411" t="s">
        <v>1</v>
      </c>
      <c r="B19" s="411"/>
      <c r="C19" s="239">
        <v>100</v>
      </c>
      <c r="D19" s="239">
        <v>100</v>
      </c>
      <c r="E19" s="239">
        <v>100</v>
      </c>
      <c r="F19" s="237">
        <v>0</v>
      </c>
      <c r="G19" s="237">
        <v>0</v>
      </c>
      <c r="H19" s="236"/>
      <c r="I19" s="230"/>
    </row>
    <row r="20" spans="1:10" ht="27.75" customHeight="1">
      <c r="A20" s="226"/>
      <c r="B20" s="217" t="s">
        <v>226</v>
      </c>
      <c r="C20" s="230">
        <f>C12/$C$11%</f>
        <v>85.243730320296166</v>
      </c>
      <c r="D20" s="230">
        <f>D12/$D$11%</f>
        <v>85.34168794307628</v>
      </c>
      <c r="E20" s="230">
        <f>E12/$E$11%</f>
        <v>85.197458535194528</v>
      </c>
      <c r="F20" s="237">
        <v>0</v>
      </c>
      <c r="G20" s="237">
        <v>0</v>
      </c>
      <c r="H20" s="236"/>
    </row>
    <row r="21" spans="1:10" ht="27.75" customHeight="1">
      <c r="A21" s="234"/>
      <c r="B21" s="235" t="s">
        <v>274</v>
      </c>
      <c r="C21" s="230">
        <f>C13/$C$11%</f>
        <v>1.1986208686472375</v>
      </c>
      <c r="D21" s="230">
        <f>D13/$D$11%</f>
        <v>1.1921805930646812</v>
      </c>
      <c r="E21" s="230">
        <f>E13/$E$11%</f>
        <v>1.2067036554950672</v>
      </c>
      <c r="F21" s="237">
        <v>0</v>
      </c>
      <c r="G21" s="237">
        <v>0</v>
      </c>
    </row>
    <row r="22" spans="1:10" ht="27.75" customHeight="1">
      <c r="A22" s="234"/>
      <c r="B22" s="235" t="s">
        <v>273</v>
      </c>
      <c r="C22" s="230">
        <f>C14/$C$11%</f>
        <v>7.0568331503156427</v>
      </c>
      <c r="D22" s="230">
        <f>D14/$D$11%</f>
        <v>6.9755917852403577</v>
      </c>
      <c r="E22" s="230">
        <f>E14/$E$11%</f>
        <v>7.202090273862841</v>
      </c>
      <c r="F22" s="237">
        <v>0</v>
      </c>
      <c r="G22" s="237">
        <v>0</v>
      </c>
    </row>
    <row r="23" spans="1:10" ht="27.75" customHeight="1">
      <c r="A23" s="226"/>
      <c r="B23" s="217" t="s">
        <v>227</v>
      </c>
      <c r="C23" s="230">
        <f t="shared" ref="C23:C24" si="0">C15/$C$11%</f>
        <v>0.50084639253705521</v>
      </c>
      <c r="D23" s="230">
        <f t="shared" ref="D23:D24" si="1">D15/$D$11%</f>
        <v>0.45429873827544853</v>
      </c>
      <c r="E23" s="230">
        <f t="shared" ref="E23:E24" si="2">E15/$E$11%</f>
        <v>0.52646215531455365</v>
      </c>
      <c r="F23" s="237">
        <v>0</v>
      </c>
      <c r="G23" s="237">
        <v>0</v>
      </c>
    </row>
    <row r="24" spans="1:10" ht="27.75" customHeight="1">
      <c r="A24" s="226"/>
      <c r="B24" s="217" t="s">
        <v>264</v>
      </c>
      <c r="C24" s="230">
        <f t="shared" si="0"/>
        <v>5.9999692682038974</v>
      </c>
      <c r="D24" s="230">
        <f t="shared" si="1"/>
        <v>6.0362409403432116</v>
      </c>
      <c r="E24" s="230">
        <f t="shared" si="2"/>
        <v>5.8672853801329996</v>
      </c>
      <c r="F24" s="237">
        <v>0</v>
      </c>
      <c r="G24" s="237">
        <v>0</v>
      </c>
    </row>
  </sheetData>
  <mergeCells count="5">
    <mergeCell ref="A18:G18"/>
    <mergeCell ref="A19:B19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19"/>
  <sheetViews>
    <sheetView topLeftCell="A4" workbookViewId="0">
      <selection activeCell="E15" sqref="E15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7" customFormat="1" ht="50.1" customHeight="1">
      <c r="A1" s="394" t="s">
        <v>231</v>
      </c>
      <c r="B1" s="394"/>
      <c r="C1" s="394"/>
      <c r="D1" s="394"/>
      <c r="E1" s="394"/>
      <c r="F1" s="394"/>
    </row>
    <row r="2" spans="1:12" ht="24.95" customHeight="1">
      <c r="C2" s="417" t="s">
        <v>107</v>
      </c>
      <c r="D2" s="417"/>
      <c r="E2" s="417"/>
      <c r="F2" s="417"/>
    </row>
    <row r="3" spans="1:12" ht="32.1" customHeight="1">
      <c r="A3" s="418"/>
      <c r="B3" s="415" t="s">
        <v>354</v>
      </c>
      <c r="C3" s="415" t="s">
        <v>349</v>
      </c>
      <c r="D3" s="415" t="s">
        <v>350</v>
      </c>
      <c r="E3" s="415" t="s">
        <v>351</v>
      </c>
      <c r="F3" s="415" t="s">
        <v>353</v>
      </c>
    </row>
    <row r="4" spans="1:12" ht="32.1" customHeight="1">
      <c r="A4" s="419"/>
      <c r="B4" s="416"/>
      <c r="C4" s="416"/>
      <c r="D4" s="416"/>
      <c r="E4" s="416"/>
      <c r="F4" s="416"/>
      <c r="H4" s="90"/>
      <c r="I4" s="91"/>
    </row>
    <row r="5" spans="1:12" s="36" customFormat="1" ht="24.95" customHeight="1">
      <c r="A5" s="58" t="s">
        <v>1</v>
      </c>
      <c r="B5" s="121">
        <v>5933489.7299999986</v>
      </c>
      <c r="C5" s="121">
        <v>6033860.0700000012</v>
      </c>
      <c r="D5" s="121">
        <v>62937693.924157366</v>
      </c>
      <c r="E5" s="119">
        <v>109.08416839285131</v>
      </c>
      <c r="F5" s="126">
        <v>117.02799653900648</v>
      </c>
      <c r="G5" s="274"/>
      <c r="H5" s="274"/>
      <c r="I5" s="143"/>
      <c r="K5" s="120"/>
      <c r="L5" s="120"/>
    </row>
    <row r="6" spans="1:12" s="18" customFormat="1" ht="24.95" customHeight="1">
      <c r="A6" s="59" t="s">
        <v>21</v>
      </c>
      <c r="B6" s="123"/>
      <c r="C6" s="123"/>
      <c r="D6" s="77"/>
      <c r="E6" s="125"/>
      <c r="F6" s="124"/>
      <c r="G6" s="274"/>
      <c r="H6" s="274"/>
    </row>
    <row r="7" spans="1:12" s="18" customFormat="1" ht="24.95" customHeight="1">
      <c r="A7" s="108" t="s">
        <v>68</v>
      </c>
      <c r="B7" s="122">
        <v>1139623.51</v>
      </c>
      <c r="C7" s="122">
        <v>1158980.03</v>
      </c>
      <c r="D7" s="122">
        <v>12435924.516399998</v>
      </c>
      <c r="E7" s="118">
        <v>98.038188215620266</v>
      </c>
      <c r="F7" s="127">
        <v>99.50163195708933</v>
      </c>
      <c r="G7" s="274"/>
      <c r="H7" s="274"/>
      <c r="I7" s="89"/>
    </row>
    <row r="8" spans="1:12" ht="24.95" customHeight="1">
      <c r="A8" s="108" t="s">
        <v>69</v>
      </c>
      <c r="B8" s="122">
        <v>306098.46999999997</v>
      </c>
      <c r="C8" s="122">
        <v>326346.01</v>
      </c>
      <c r="D8" s="122">
        <v>3055675.9195999997</v>
      </c>
      <c r="E8" s="118">
        <v>138.78007526662603</v>
      </c>
      <c r="F8" s="127">
        <v>134.01034209951871</v>
      </c>
      <c r="G8" s="274"/>
      <c r="H8" s="274"/>
    </row>
    <row r="9" spans="1:12" s="19" customFormat="1" ht="35.1" customHeight="1">
      <c r="A9" s="109" t="s">
        <v>113</v>
      </c>
      <c r="B9" s="122">
        <v>543231.81999999995</v>
      </c>
      <c r="C9" s="122">
        <v>529224.46</v>
      </c>
      <c r="D9" s="122">
        <v>5608734.966</v>
      </c>
      <c r="E9" s="118">
        <v>121.45223260286357</v>
      </c>
      <c r="F9" s="127">
        <v>129.59076479587793</v>
      </c>
      <c r="G9" s="274"/>
      <c r="H9" s="274"/>
    </row>
    <row r="10" spans="1:12" ht="24.95" customHeight="1">
      <c r="A10" s="108" t="s">
        <v>70</v>
      </c>
      <c r="B10" s="122">
        <v>48387.61</v>
      </c>
      <c r="C10" s="122">
        <v>50745.51</v>
      </c>
      <c r="D10" s="122">
        <v>476753.93540000002</v>
      </c>
      <c r="E10" s="118">
        <v>113.12580546569711</v>
      </c>
      <c r="F10" s="127">
        <v>120.20564586395263</v>
      </c>
      <c r="G10" s="274"/>
      <c r="H10" s="274"/>
    </row>
    <row r="11" spans="1:12" ht="24.95" customHeight="1">
      <c r="A11" s="108" t="s">
        <v>71</v>
      </c>
      <c r="B11" s="122">
        <v>1980882.43</v>
      </c>
      <c r="C11" s="122">
        <v>2027636.58</v>
      </c>
      <c r="D11" s="122">
        <v>21152449.512999997</v>
      </c>
      <c r="E11" s="118">
        <v>105.86406259554536</v>
      </c>
      <c r="F11" s="127">
        <v>117.86779552368529</v>
      </c>
      <c r="G11" s="274"/>
      <c r="H11" s="274"/>
    </row>
    <row r="12" spans="1:12" ht="24.95" customHeight="1">
      <c r="A12" s="108" t="s">
        <v>72</v>
      </c>
      <c r="B12" s="122">
        <v>285672.34999999998</v>
      </c>
      <c r="C12" s="122">
        <v>288473.24</v>
      </c>
      <c r="D12" s="122">
        <v>2788844.2103573643</v>
      </c>
      <c r="E12" s="118">
        <v>131.4025344593548</v>
      </c>
      <c r="F12" s="127">
        <v>141.97258795295369</v>
      </c>
      <c r="G12" s="274"/>
      <c r="H12" s="274"/>
    </row>
    <row r="13" spans="1:12" ht="35.1" customHeight="1">
      <c r="A13" s="109" t="s">
        <v>73</v>
      </c>
      <c r="B13" s="122">
        <v>341980.14</v>
      </c>
      <c r="C13" s="122">
        <v>351831.41</v>
      </c>
      <c r="D13" s="122">
        <v>3242736.9694000003</v>
      </c>
      <c r="E13" s="118">
        <v>137.71258754859775</v>
      </c>
      <c r="F13" s="127">
        <v>122.964950591724</v>
      </c>
      <c r="G13" s="274"/>
      <c r="H13" s="274"/>
    </row>
    <row r="14" spans="1:12" ht="24.95" customHeight="1">
      <c r="A14" s="108" t="s">
        <v>74</v>
      </c>
      <c r="B14" s="122">
        <v>663153.34</v>
      </c>
      <c r="C14" s="122">
        <v>664889.12</v>
      </c>
      <c r="D14" s="122">
        <v>7199494.5768000009</v>
      </c>
      <c r="E14" s="118">
        <v>108.4504704028457</v>
      </c>
      <c r="F14" s="127">
        <v>148.14736191636371</v>
      </c>
      <c r="G14" s="274"/>
      <c r="H14" s="274"/>
    </row>
    <row r="15" spans="1:12" ht="24.95" customHeight="1">
      <c r="A15" s="108" t="s">
        <v>75</v>
      </c>
      <c r="B15" s="122">
        <v>65176.7</v>
      </c>
      <c r="C15" s="122">
        <v>65534.400000000001</v>
      </c>
      <c r="D15" s="122">
        <v>665979.00559999992</v>
      </c>
      <c r="E15" s="118">
        <v>123.4593112740379</v>
      </c>
      <c r="F15" s="127">
        <v>130.01748216293282</v>
      </c>
      <c r="G15" s="274"/>
      <c r="H15" s="274"/>
    </row>
    <row r="16" spans="1:12" ht="24.95" customHeight="1">
      <c r="A16" s="109" t="s">
        <v>76</v>
      </c>
      <c r="B16" s="122">
        <v>40889.22</v>
      </c>
      <c r="C16" s="122">
        <v>44153.79</v>
      </c>
      <c r="D16" s="122">
        <v>433635.97399999999</v>
      </c>
      <c r="E16" s="118">
        <v>131.62578320307026</v>
      </c>
      <c r="F16" s="127">
        <v>117.36862057299066</v>
      </c>
      <c r="G16" s="274"/>
      <c r="H16" s="274"/>
    </row>
    <row r="17" spans="1:8" ht="24.95" customHeight="1">
      <c r="A17" s="110" t="s">
        <v>77</v>
      </c>
      <c r="B17" s="122">
        <v>398638.56</v>
      </c>
      <c r="C17" s="122">
        <v>402422.08</v>
      </c>
      <c r="D17" s="122">
        <v>4664921.2231999999</v>
      </c>
      <c r="E17" s="118">
        <v>86.86219632654371</v>
      </c>
      <c r="F17" s="127">
        <v>88.594126659827111</v>
      </c>
      <c r="G17" s="274"/>
      <c r="H17" s="274"/>
    </row>
    <row r="18" spans="1:8" ht="35.1" customHeight="1">
      <c r="A18" s="111" t="s">
        <v>78</v>
      </c>
      <c r="B18" s="122">
        <v>119755.58</v>
      </c>
      <c r="C18" s="122">
        <v>123623.44</v>
      </c>
      <c r="D18" s="122">
        <v>1212543.1143999998</v>
      </c>
      <c r="E18" s="118">
        <v>154.30305314832128</v>
      </c>
      <c r="F18" s="127">
        <v>167.77202445275054</v>
      </c>
      <c r="G18" s="274"/>
      <c r="H18" s="274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161"/>
  <sheetViews>
    <sheetView topLeftCell="A4" workbookViewId="0">
      <selection activeCell="F15" sqref="F15"/>
    </sheetView>
  </sheetViews>
  <sheetFormatPr defaultColWidth="7.875" defaultRowHeight="12.75"/>
  <cols>
    <col min="1" max="1" width="32.625" style="116" customWidth="1"/>
    <col min="2" max="3" width="9.625" style="116" customWidth="1"/>
    <col min="4" max="4" width="10.375" style="116" bestFit="1" customWidth="1"/>
    <col min="5" max="6" width="11.625" style="116" customWidth="1"/>
    <col min="7" max="10" width="7.875" style="116"/>
    <col min="11" max="11" width="7.875" style="140"/>
    <col min="12" max="16384" width="7.875" style="116"/>
  </cols>
  <sheetData>
    <row r="1" spans="1:13" s="1" customFormat="1" ht="50.1" customHeight="1">
      <c r="A1" s="394" t="s">
        <v>275</v>
      </c>
      <c r="B1" s="394"/>
      <c r="C1" s="394"/>
      <c r="D1" s="394"/>
      <c r="E1" s="394"/>
      <c r="F1" s="394"/>
      <c r="K1" s="138"/>
    </row>
    <row r="2" spans="1:13" s="112" customFormat="1" ht="24.95" customHeight="1">
      <c r="A2" s="31"/>
      <c r="B2" s="31"/>
      <c r="C2" s="31"/>
      <c r="D2" s="32"/>
      <c r="K2" s="114"/>
    </row>
    <row r="3" spans="1:13" s="113" customFormat="1" ht="63.95" customHeight="1">
      <c r="A3" s="75"/>
      <c r="B3" s="276" t="s">
        <v>354</v>
      </c>
      <c r="C3" s="276" t="s">
        <v>349</v>
      </c>
      <c r="D3" s="276" t="s">
        <v>350</v>
      </c>
      <c r="E3" s="276" t="s">
        <v>351</v>
      </c>
      <c r="F3" s="276" t="s">
        <v>353</v>
      </c>
      <c r="K3" s="139"/>
    </row>
    <row r="4" spans="1:13" s="112" customFormat="1" ht="24.95" customHeight="1">
      <c r="A4" s="72" t="s">
        <v>6</v>
      </c>
      <c r="B4" s="136"/>
      <c r="C4" s="136"/>
      <c r="D4" s="136"/>
      <c r="E4" s="136"/>
      <c r="F4" s="136"/>
      <c r="K4" s="114"/>
    </row>
    <row r="5" spans="1:13" s="112" customFormat="1" ht="24.95" customHeight="1">
      <c r="A5" s="73" t="s">
        <v>18</v>
      </c>
      <c r="B5" s="76">
        <v>2108.159009294267</v>
      </c>
      <c r="C5" s="76">
        <v>2137.2425000051612</v>
      </c>
      <c r="D5" s="76">
        <v>21468.8247523754</v>
      </c>
      <c r="E5" s="135">
        <v>118.95774890936198</v>
      </c>
      <c r="F5" s="135">
        <v>119.93584360577803</v>
      </c>
      <c r="G5" s="114"/>
      <c r="I5" s="114"/>
      <c r="K5" s="114"/>
      <c r="M5" s="141"/>
    </row>
    <row r="6" spans="1:13" s="112" customFormat="1" ht="24.95" customHeight="1">
      <c r="A6" s="74" t="s">
        <v>8</v>
      </c>
      <c r="B6" s="136">
        <v>2078.1823767075011</v>
      </c>
      <c r="C6" s="136">
        <v>2108.4169071033157</v>
      </c>
      <c r="D6" s="136">
        <v>21115.307668352893</v>
      </c>
      <c r="E6" s="134">
        <v>119.67402129091357</v>
      </c>
      <c r="F6" s="134">
        <v>119.86545230874897</v>
      </c>
      <c r="G6" s="114"/>
      <c r="I6" s="114"/>
      <c r="K6" s="114"/>
      <c r="M6" s="141"/>
    </row>
    <row r="7" spans="1:13" s="112" customFormat="1" ht="24.95" customHeight="1">
      <c r="A7" s="74" t="s">
        <v>22</v>
      </c>
      <c r="B7" s="137">
        <v>29.976632586765763</v>
      </c>
      <c r="C7" s="137">
        <v>28.825592901845649</v>
      </c>
      <c r="D7" s="137">
        <v>353.51708402250233</v>
      </c>
      <c r="E7" s="134">
        <v>82.737063438133305</v>
      </c>
      <c r="F7" s="134">
        <v>124.29565699581116</v>
      </c>
      <c r="G7" s="114"/>
      <c r="I7" s="114"/>
      <c r="K7" s="114"/>
      <c r="M7" s="141"/>
    </row>
    <row r="8" spans="1:13" s="112" customFormat="1" ht="24.95" customHeight="1">
      <c r="A8" s="73" t="s">
        <v>116</v>
      </c>
      <c r="B8" s="76">
        <v>140902.73088085407</v>
      </c>
      <c r="C8" s="76">
        <v>142970.76848808324</v>
      </c>
      <c r="D8" s="76">
        <v>1333164.1206887646</v>
      </c>
      <c r="E8" s="135">
        <v>140.59187661030475</v>
      </c>
      <c r="F8" s="135">
        <v>126.0730738030262</v>
      </c>
      <c r="G8" s="115"/>
      <c r="I8" s="114"/>
      <c r="K8" s="114"/>
      <c r="M8" s="141"/>
    </row>
    <row r="9" spans="1:13" s="112" customFormat="1" ht="24.95" customHeight="1">
      <c r="A9" s="74" t="s">
        <v>8</v>
      </c>
      <c r="B9" s="136">
        <v>140884.57173472494</v>
      </c>
      <c r="C9" s="136">
        <v>142954.71553630003</v>
      </c>
      <c r="D9" s="136">
        <v>1332906.7039946823</v>
      </c>
      <c r="E9" s="134">
        <v>140.6110513102654</v>
      </c>
      <c r="F9" s="134">
        <v>126.07775701048661</v>
      </c>
      <c r="G9" s="115"/>
      <c r="I9" s="114"/>
      <c r="K9" s="114"/>
      <c r="M9" s="141"/>
    </row>
    <row r="10" spans="1:13" s="112" customFormat="1" ht="24.95" customHeight="1">
      <c r="A10" s="74" t="s">
        <v>22</v>
      </c>
      <c r="B10" s="137">
        <v>18.159146129134687</v>
      </c>
      <c r="C10" s="137">
        <v>16.052951783207511</v>
      </c>
      <c r="D10" s="137">
        <v>257.41669408241899</v>
      </c>
      <c r="E10" s="134">
        <v>63.490554434454637</v>
      </c>
      <c r="F10" s="134">
        <v>105.73590656173062</v>
      </c>
      <c r="G10" s="115"/>
      <c r="I10" s="114"/>
      <c r="K10" s="114"/>
      <c r="M10" s="141"/>
    </row>
    <row r="11" spans="1:13" s="112" customFormat="1" ht="24.95" customHeight="1">
      <c r="A11" s="72" t="s">
        <v>9</v>
      </c>
      <c r="B11" s="136"/>
      <c r="C11" s="136"/>
      <c r="D11" s="136"/>
      <c r="E11" s="136"/>
      <c r="F11" s="136"/>
      <c r="I11" s="114"/>
      <c r="K11" s="114"/>
      <c r="M11" s="141"/>
    </row>
    <row r="12" spans="1:13" s="112" customFormat="1" ht="24.95" customHeight="1">
      <c r="A12" s="73" t="s">
        <v>19</v>
      </c>
      <c r="B12" s="76">
        <v>5033.8190926451298</v>
      </c>
      <c r="C12" s="76">
        <v>5216.2761373759195</v>
      </c>
      <c r="D12" s="76">
        <v>50777.530466572396</v>
      </c>
      <c r="E12" s="135">
        <v>140.04593757916732</v>
      </c>
      <c r="F12" s="135">
        <v>133.68783297822404</v>
      </c>
      <c r="G12" s="114"/>
      <c r="I12" s="114"/>
      <c r="K12" s="114"/>
      <c r="M12" s="141"/>
    </row>
    <row r="13" spans="1:13" s="112" customFormat="1" ht="24.95" customHeight="1">
      <c r="A13" s="74" t="s">
        <v>8</v>
      </c>
      <c r="B13" s="136">
        <v>2503.6914964984544</v>
      </c>
      <c r="C13" s="136">
        <v>2539.0636801065325</v>
      </c>
      <c r="D13" s="136">
        <v>25481.68745236496</v>
      </c>
      <c r="E13" s="134">
        <v>142.16424473830443</v>
      </c>
      <c r="F13" s="134">
        <v>128.45753286027661</v>
      </c>
      <c r="I13" s="114"/>
      <c r="K13" s="114"/>
      <c r="M13" s="141"/>
    </row>
    <row r="14" spans="1:13" s="112" customFormat="1" ht="24.95" customHeight="1">
      <c r="A14" s="74" t="s">
        <v>22</v>
      </c>
      <c r="B14" s="136">
        <v>2530.1275961466758</v>
      </c>
      <c r="C14" s="136">
        <v>2677.212457269387</v>
      </c>
      <c r="D14" s="136">
        <v>25295.843014207436</v>
      </c>
      <c r="E14" s="134">
        <v>138.09445114702052</v>
      </c>
      <c r="F14" s="134">
        <v>139.40559759185638</v>
      </c>
      <c r="I14" s="114"/>
      <c r="K14" s="114"/>
      <c r="M14" s="141"/>
    </row>
    <row r="15" spans="1:13" s="112" customFormat="1" ht="24.95" customHeight="1">
      <c r="A15" s="73" t="s">
        <v>117</v>
      </c>
      <c r="B15" s="76">
        <v>367798.51530560001</v>
      </c>
      <c r="C15" s="76">
        <v>381466.16163866402</v>
      </c>
      <c r="D15" s="76">
        <v>3656896.7150337105</v>
      </c>
      <c r="E15" s="135">
        <v>133.35548293372293</v>
      </c>
      <c r="F15" s="135">
        <v>137.59789519926835</v>
      </c>
      <c r="G15" s="115"/>
      <c r="I15" s="114"/>
      <c r="K15" s="114"/>
      <c r="M15" s="141"/>
    </row>
    <row r="16" spans="1:13" s="112" customFormat="1" ht="24.95" customHeight="1">
      <c r="A16" s="74" t="s">
        <v>8</v>
      </c>
      <c r="B16" s="136">
        <v>136020.07764943328</v>
      </c>
      <c r="C16" s="136">
        <v>138369.14371309133</v>
      </c>
      <c r="D16" s="136">
        <v>1188685.9871668702</v>
      </c>
      <c r="E16" s="134">
        <v>140.30635181187483</v>
      </c>
      <c r="F16" s="134">
        <v>118.00280141975574</v>
      </c>
      <c r="G16" s="115"/>
      <c r="I16" s="114"/>
      <c r="K16" s="114"/>
      <c r="M16" s="141"/>
    </row>
    <row r="17" spans="1:13" s="112" customFormat="1" ht="24.95" customHeight="1">
      <c r="A17" s="74" t="s">
        <v>22</v>
      </c>
      <c r="B17" s="136">
        <v>231778.43765616676</v>
      </c>
      <c r="C17" s="136">
        <v>243097.0179255727</v>
      </c>
      <c r="D17" s="136">
        <v>2468210.7278668396</v>
      </c>
      <c r="E17" s="134">
        <v>129.69822641370149</v>
      </c>
      <c r="F17" s="134">
        <v>149.55843701878425</v>
      </c>
      <c r="G17" s="115"/>
      <c r="I17" s="114"/>
      <c r="K17" s="114"/>
      <c r="M17" s="141"/>
    </row>
    <row r="18" spans="1:13" s="112" customFormat="1" ht="24.95" customHeight="1">
      <c r="A18" s="34"/>
      <c r="B18" s="34"/>
      <c r="C18" s="34"/>
      <c r="D18" s="33"/>
      <c r="K18" s="114"/>
    </row>
    <row r="19" spans="1:13" s="112" customFormat="1" ht="18" customHeight="1">
      <c r="A19" s="34"/>
      <c r="B19" s="34"/>
      <c r="C19" s="34"/>
      <c r="D19" s="33"/>
      <c r="K19" s="114"/>
    </row>
    <row r="20" spans="1:13" s="112" customFormat="1" ht="18" customHeight="1">
      <c r="A20" s="34"/>
      <c r="B20" s="34"/>
      <c r="C20" s="34"/>
      <c r="D20" s="33"/>
      <c r="K20" s="114"/>
    </row>
    <row r="21" spans="1:13" s="112" customFormat="1" ht="18" customHeight="1">
      <c r="A21" s="34"/>
      <c r="B21" s="34"/>
      <c r="C21" s="34"/>
      <c r="D21" s="33"/>
      <c r="K21" s="114"/>
    </row>
    <row r="22" spans="1:13" s="112" customFormat="1" ht="18" customHeight="1">
      <c r="A22" s="34"/>
      <c r="B22" s="34"/>
      <c r="C22" s="34"/>
      <c r="D22" s="33"/>
      <c r="K22" s="114"/>
    </row>
    <row r="23" spans="1:13" s="112" customFormat="1" ht="15">
      <c r="A23" s="34"/>
      <c r="B23" s="34"/>
      <c r="C23" s="34"/>
      <c r="D23" s="33"/>
      <c r="K23" s="114"/>
    </row>
    <row r="24" spans="1:13" s="112" customFormat="1" ht="15">
      <c r="A24" s="34"/>
      <c r="B24" s="34"/>
      <c r="C24" s="34"/>
      <c r="D24" s="33"/>
      <c r="K24" s="114"/>
    </row>
    <row r="25" spans="1:13" s="112" customFormat="1" ht="15">
      <c r="A25" s="34"/>
      <c r="B25" s="34"/>
      <c r="C25" s="34"/>
      <c r="D25" s="33"/>
      <c r="K25" s="114"/>
    </row>
    <row r="26" spans="1:13" s="112" customFormat="1" ht="15">
      <c r="A26" s="34"/>
      <c r="B26" s="34"/>
      <c r="C26" s="34"/>
      <c r="D26" s="33"/>
      <c r="K26" s="114"/>
    </row>
    <row r="27" spans="1:13" s="112" customFormat="1" ht="15">
      <c r="A27" s="34"/>
      <c r="B27" s="34"/>
      <c r="C27" s="34"/>
      <c r="D27" s="33"/>
      <c r="K27" s="114"/>
    </row>
    <row r="28" spans="1:13" s="112" customFormat="1" ht="15">
      <c r="A28" s="34"/>
      <c r="B28" s="34"/>
      <c r="C28" s="34"/>
      <c r="D28" s="33"/>
      <c r="K28" s="114"/>
    </row>
    <row r="29" spans="1:13" s="112" customFormat="1" ht="15">
      <c r="A29" s="34"/>
      <c r="B29" s="34"/>
      <c r="C29" s="34"/>
      <c r="D29" s="33"/>
      <c r="K29" s="114"/>
    </row>
    <row r="30" spans="1:13" s="112" customFormat="1" ht="15">
      <c r="A30" s="34"/>
      <c r="B30" s="34"/>
      <c r="C30" s="34"/>
      <c r="D30" s="33"/>
      <c r="K30" s="114"/>
    </row>
    <row r="31" spans="1:13" s="112" customFormat="1" ht="15">
      <c r="A31" s="34"/>
      <c r="B31" s="34"/>
      <c r="C31" s="34"/>
      <c r="D31" s="33"/>
      <c r="K31" s="114"/>
    </row>
    <row r="32" spans="1:13" s="112" customFormat="1" ht="15">
      <c r="A32" s="34"/>
      <c r="B32" s="34"/>
      <c r="C32" s="34"/>
      <c r="D32" s="33"/>
      <c r="K32" s="114"/>
    </row>
    <row r="33" spans="1:11" s="112" customFormat="1" ht="15">
      <c r="A33" s="34"/>
      <c r="B33" s="34"/>
      <c r="C33" s="34"/>
      <c r="D33" s="33"/>
      <c r="K33" s="114"/>
    </row>
    <row r="34" spans="1:11" s="112" customFormat="1" ht="15">
      <c r="A34" s="34"/>
      <c r="B34" s="34"/>
      <c r="C34" s="34"/>
      <c r="D34" s="33"/>
      <c r="K34" s="114"/>
    </row>
    <row r="35" spans="1:11" s="112" customFormat="1" ht="15">
      <c r="A35" s="34"/>
      <c r="B35" s="34"/>
      <c r="C35" s="34"/>
      <c r="D35" s="33"/>
      <c r="K35" s="114"/>
    </row>
    <row r="36" spans="1:11" s="112" customFormat="1" ht="15">
      <c r="A36" s="34"/>
      <c r="B36" s="34"/>
      <c r="C36" s="34"/>
      <c r="D36" s="33"/>
      <c r="K36" s="114"/>
    </row>
    <row r="37" spans="1:11" s="112" customFormat="1" ht="15">
      <c r="A37" s="34"/>
      <c r="B37" s="34"/>
      <c r="C37" s="34"/>
      <c r="D37" s="33"/>
      <c r="K37" s="114"/>
    </row>
    <row r="38" spans="1:11" s="112" customFormat="1" ht="15">
      <c r="A38" s="34"/>
      <c r="B38" s="34"/>
      <c r="C38" s="34"/>
      <c r="D38" s="33"/>
      <c r="K38" s="114"/>
    </row>
    <row r="39" spans="1:11" s="112" customFormat="1" ht="15">
      <c r="A39" s="34"/>
      <c r="B39" s="34"/>
      <c r="C39" s="34"/>
      <c r="D39" s="33"/>
      <c r="K39" s="114"/>
    </row>
    <row r="40" spans="1:11" s="112" customFormat="1" ht="15">
      <c r="A40" s="34"/>
      <c r="B40" s="34"/>
      <c r="C40" s="34"/>
      <c r="D40" s="33"/>
      <c r="K40" s="114"/>
    </row>
    <row r="41" spans="1:11" s="112" customFormat="1" ht="15">
      <c r="A41" s="34"/>
      <c r="B41" s="34"/>
      <c r="C41" s="34"/>
      <c r="D41" s="33"/>
      <c r="K41" s="114"/>
    </row>
    <row r="42" spans="1:11" s="112" customFormat="1" ht="15">
      <c r="A42" s="34"/>
      <c r="B42" s="34"/>
      <c r="C42" s="34"/>
      <c r="D42" s="33"/>
      <c r="K42" s="114"/>
    </row>
    <row r="43" spans="1:11" s="112" customFormat="1" ht="15">
      <c r="A43" s="34"/>
      <c r="B43" s="34"/>
      <c r="C43" s="34"/>
      <c r="D43" s="33"/>
      <c r="K43" s="114"/>
    </row>
    <row r="44" spans="1:11" s="112" customFormat="1" ht="15">
      <c r="A44" s="34"/>
      <c r="B44" s="34"/>
      <c r="C44" s="34"/>
      <c r="D44" s="33"/>
      <c r="K44" s="114"/>
    </row>
    <row r="45" spans="1:11" s="112" customFormat="1" ht="15">
      <c r="A45" s="34"/>
      <c r="B45" s="34"/>
      <c r="C45" s="34"/>
      <c r="D45" s="33"/>
      <c r="K45" s="114"/>
    </row>
    <row r="46" spans="1:11" s="112" customFormat="1" ht="15">
      <c r="A46" s="34"/>
      <c r="B46" s="34"/>
      <c r="C46" s="34"/>
      <c r="D46" s="33"/>
      <c r="K46" s="114"/>
    </row>
    <row r="47" spans="1:11" s="112" customFormat="1" ht="15">
      <c r="A47" s="34"/>
      <c r="B47" s="34"/>
      <c r="C47" s="34"/>
      <c r="D47" s="33"/>
      <c r="K47" s="114"/>
    </row>
    <row r="48" spans="1:11" s="112" customFormat="1" ht="15">
      <c r="A48" s="34"/>
      <c r="B48" s="34"/>
      <c r="C48" s="34"/>
      <c r="D48" s="33"/>
      <c r="K48" s="114"/>
    </row>
    <row r="49" spans="1:11" s="112" customFormat="1" ht="15">
      <c r="A49" s="34"/>
      <c r="B49" s="34"/>
      <c r="C49" s="34"/>
      <c r="D49" s="33"/>
      <c r="K49" s="114"/>
    </row>
    <row r="50" spans="1:11" s="112" customFormat="1" ht="15">
      <c r="A50" s="34"/>
      <c r="B50" s="34"/>
      <c r="C50" s="34"/>
      <c r="D50" s="33"/>
      <c r="K50" s="114"/>
    </row>
    <row r="51" spans="1:11" s="112" customFormat="1" ht="15">
      <c r="A51" s="34"/>
      <c r="B51" s="34"/>
      <c r="C51" s="34"/>
      <c r="D51" s="33"/>
      <c r="K51" s="114"/>
    </row>
    <row r="52" spans="1:11" s="112" customFormat="1" ht="15">
      <c r="A52" s="34"/>
      <c r="B52" s="34"/>
      <c r="C52" s="34"/>
      <c r="D52" s="33"/>
      <c r="K52" s="114"/>
    </row>
    <row r="53" spans="1:11" s="112" customFormat="1" ht="15">
      <c r="A53" s="34"/>
      <c r="B53" s="34"/>
      <c r="C53" s="34"/>
      <c r="D53" s="33"/>
      <c r="K53" s="114"/>
    </row>
    <row r="54" spans="1:11" s="112" customFormat="1" ht="15">
      <c r="A54" s="34"/>
      <c r="B54" s="34"/>
      <c r="C54" s="34"/>
      <c r="D54" s="33"/>
      <c r="K54" s="114"/>
    </row>
    <row r="55" spans="1:11" s="112" customFormat="1" ht="15">
      <c r="A55" s="34"/>
      <c r="B55" s="34"/>
      <c r="C55" s="34"/>
      <c r="D55" s="33"/>
      <c r="K55" s="114"/>
    </row>
    <row r="56" spans="1:11" s="112" customFormat="1" ht="15">
      <c r="A56" s="34"/>
      <c r="B56" s="34"/>
      <c r="C56" s="34"/>
      <c r="D56" s="33"/>
      <c r="K56" s="114"/>
    </row>
    <row r="57" spans="1:11" s="112" customFormat="1" ht="15">
      <c r="A57" s="34"/>
      <c r="B57" s="34"/>
      <c r="C57" s="34"/>
      <c r="D57" s="33"/>
      <c r="K57" s="114"/>
    </row>
    <row r="58" spans="1:11" s="112" customFormat="1" ht="15">
      <c r="A58" s="34"/>
      <c r="B58" s="34"/>
      <c r="C58" s="34"/>
      <c r="D58" s="33"/>
      <c r="K58" s="114"/>
    </row>
    <row r="59" spans="1:11" s="112" customFormat="1" ht="15">
      <c r="A59" s="34"/>
      <c r="B59" s="34"/>
      <c r="C59" s="34"/>
      <c r="D59" s="33"/>
      <c r="K59" s="114"/>
    </row>
    <row r="60" spans="1:11" s="112" customFormat="1" ht="15">
      <c r="A60" s="34"/>
      <c r="B60" s="34"/>
      <c r="C60" s="34"/>
      <c r="D60" s="33"/>
      <c r="K60" s="114"/>
    </row>
    <row r="61" spans="1:11" s="112" customFormat="1" ht="15">
      <c r="A61" s="34"/>
      <c r="B61" s="34"/>
      <c r="C61" s="34"/>
      <c r="D61" s="33"/>
      <c r="K61" s="114"/>
    </row>
    <row r="62" spans="1:11" s="112" customFormat="1" ht="15">
      <c r="A62" s="34"/>
      <c r="B62" s="34"/>
      <c r="C62" s="34"/>
      <c r="D62" s="33"/>
      <c r="K62" s="114"/>
    </row>
    <row r="63" spans="1:11" s="112" customFormat="1" ht="15">
      <c r="A63" s="34"/>
      <c r="B63" s="34"/>
      <c r="C63" s="34"/>
      <c r="D63" s="33"/>
      <c r="K63" s="114"/>
    </row>
    <row r="64" spans="1:11" s="112" customFormat="1" ht="15">
      <c r="A64" s="34"/>
      <c r="B64" s="34"/>
      <c r="C64" s="34"/>
      <c r="D64" s="33"/>
      <c r="K64" s="114"/>
    </row>
    <row r="65" spans="1:11" s="112" customFormat="1" ht="15">
      <c r="A65" s="34"/>
      <c r="B65" s="34"/>
      <c r="C65" s="34"/>
      <c r="D65" s="33"/>
      <c r="K65" s="114"/>
    </row>
    <row r="66" spans="1:11" s="112" customFormat="1" ht="15">
      <c r="A66" s="34"/>
      <c r="B66" s="34"/>
      <c r="C66" s="34"/>
      <c r="D66" s="33"/>
      <c r="K66" s="114"/>
    </row>
    <row r="67" spans="1:11" s="112" customFormat="1" ht="15">
      <c r="A67" s="34"/>
      <c r="B67" s="34"/>
      <c r="C67" s="34"/>
      <c r="D67" s="33"/>
      <c r="K67" s="114"/>
    </row>
    <row r="68" spans="1:11" s="112" customFormat="1" ht="15">
      <c r="A68" s="34"/>
      <c r="B68" s="34"/>
      <c r="C68" s="34"/>
      <c r="D68" s="33"/>
      <c r="K68" s="114"/>
    </row>
    <row r="69" spans="1:11" s="112" customFormat="1" ht="15">
      <c r="A69" s="34"/>
      <c r="B69" s="34"/>
      <c r="C69" s="34"/>
      <c r="D69" s="33"/>
      <c r="K69" s="114"/>
    </row>
    <row r="70" spans="1:11" s="112" customFormat="1" ht="15">
      <c r="A70" s="34"/>
      <c r="B70" s="34"/>
      <c r="C70" s="34"/>
      <c r="D70" s="33"/>
      <c r="K70" s="114"/>
    </row>
    <row r="71" spans="1:11" s="112" customFormat="1" ht="15">
      <c r="A71" s="34"/>
      <c r="B71" s="34"/>
      <c r="C71" s="34"/>
      <c r="D71" s="33"/>
      <c r="K71" s="114"/>
    </row>
    <row r="72" spans="1:11" s="112" customFormat="1" ht="15">
      <c r="A72" s="34"/>
      <c r="B72" s="34"/>
      <c r="C72" s="34"/>
      <c r="D72" s="33"/>
      <c r="K72" s="114"/>
    </row>
    <row r="73" spans="1:11" s="112" customFormat="1" ht="15">
      <c r="A73" s="34"/>
      <c r="B73" s="34"/>
      <c r="C73" s="34"/>
      <c r="D73" s="33"/>
      <c r="K73" s="114"/>
    </row>
    <row r="74" spans="1:11" s="112" customFormat="1" ht="15">
      <c r="A74" s="34"/>
      <c r="B74" s="34"/>
      <c r="C74" s="34"/>
      <c r="D74" s="33"/>
      <c r="K74" s="114"/>
    </row>
    <row r="75" spans="1:11" s="112" customFormat="1" ht="15">
      <c r="A75" s="34"/>
      <c r="B75" s="34"/>
      <c r="C75" s="34"/>
      <c r="D75" s="33"/>
      <c r="K75" s="114"/>
    </row>
    <row r="76" spans="1:11" s="112" customFormat="1" ht="15">
      <c r="A76" s="34"/>
      <c r="B76" s="34"/>
      <c r="C76" s="34"/>
      <c r="D76" s="33"/>
      <c r="K76" s="114"/>
    </row>
    <row r="77" spans="1:11" s="112" customFormat="1" ht="15">
      <c r="A77" s="34"/>
      <c r="B77" s="34"/>
      <c r="C77" s="34"/>
      <c r="D77" s="33"/>
      <c r="K77" s="114"/>
    </row>
    <row r="78" spans="1:11" s="112" customFormat="1" ht="15">
      <c r="A78" s="34"/>
      <c r="B78" s="34"/>
      <c r="C78" s="34"/>
      <c r="D78" s="33"/>
      <c r="K78" s="114"/>
    </row>
    <row r="79" spans="1:11" s="112" customFormat="1" ht="15">
      <c r="A79" s="34"/>
      <c r="B79" s="34"/>
      <c r="C79" s="34"/>
      <c r="D79" s="33"/>
      <c r="K79" s="114"/>
    </row>
    <row r="80" spans="1:11" s="112" customFormat="1" ht="15">
      <c r="A80" s="34"/>
      <c r="B80" s="34"/>
      <c r="C80" s="34"/>
      <c r="D80" s="33"/>
      <c r="K80" s="114"/>
    </row>
    <row r="81" spans="1:11" s="112" customFormat="1" ht="15">
      <c r="A81" s="34"/>
      <c r="B81" s="34"/>
      <c r="C81" s="34"/>
      <c r="D81" s="33"/>
      <c r="K81" s="114"/>
    </row>
    <row r="82" spans="1:11" s="112" customFormat="1" ht="15">
      <c r="A82" s="34"/>
      <c r="B82" s="34"/>
      <c r="C82" s="34"/>
      <c r="D82" s="33"/>
      <c r="K82" s="114"/>
    </row>
    <row r="83" spans="1:11" s="112" customFormat="1" ht="15">
      <c r="A83" s="34"/>
      <c r="B83" s="34"/>
      <c r="C83" s="34"/>
      <c r="D83" s="33"/>
      <c r="K83" s="114"/>
    </row>
    <row r="84" spans="1:11" s="112" customFormat="1" ht="15">
      <c r="A84" s="34"/>
      <c r="B84" s="34"/>
      <c r="C84" s="34"/>
      <c r="D84" s="33"/>
      <c r="K84" s="114"/>
    </row>
    <row r="85" spans="1:11" s="112" customFormat="1" ht="15">
      <c r="A85" s="34"/>
      <c r="B85" s="34"/>
      <c r="C85" s="34"/>
      <c r="D85" s="33"/>
      <c r="K85" s="114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9.VT thang</vt:lpstr>
      <vt:lpstr>10.DTVT thang</vt:lpstr>
      <vt:lpstr>11.CPI</vt:lpstr>
      <vt:lpstr>12. Nhapkhau</vt:lpstr>
      <vt:lpstr>13.Xuatkhau</vt:lpstr>
      <vt:lpstr>14.Thu NSNN</vt:lpstr>
      <vt:lpstr>15.Chi NSNN</vt:lpstr>
      <vt:lpstr>16.NHNN</vt:lpstr>
      <vt:lpstr>17.XHMT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2023-05-25T03:53:05Z</cp:lastPrinted>
  <dcterms:created xsi:type="dcterms:W3CDTF">2018-08-01T13:07:17Z</dcterms:created>
  <dcterms:modified xsi:type="dcterms:W3CDTF">2023-11-27T10:00:49Z</dcterms:modified>
</cp:coreProperties>
</file>